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13_ncr:1_{9C088907-CBF2-4913-8379-1032005D5778}" xr6:coauthVersionLast="47" xr6:coauthVersionMax="47" xr10:uidLastSave="{00000000-0000-0000-0000-000000000000}"/>
  <bookViews>
    <workbookView xWindow="-28920" yWindow="-120" windowWidth="29040" windowHeight="15720" tabRatio="718" xr2:uid="{00000000-000D-0000-FFFF-FFFF00000000}"/>
  </bookViews>
  <sheets>
    <sheet name="14-1" sheetId="8" r:id="rId1"/>
    <sheet name="14-2" sheetId="10" r:id="rId2"/>
    <sheet name="14-3" sheetId="19" r:id="rId3"/>
    <sheet name="14-4" sheetId="20" r:id="rId4"/>
    <sheet name="14-5" sheetId="14" r:id="rId5"/>
    <sheet name="14-6" sheetId="16" r:id="rId6"/>
    <sheet name="14-7" sheetId="18" r:id="rId7"/>
  </sheets>
  <definedNames>
    <definedName name="_xlnm.Print_Area" localSheetId="1">'14-2'!$A$1:$L$61</definedName>
    <definedName name="_xlnm.Print_Area" localSheetId="2">'14-3'!$A$1:$N$61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0" i="20" l="1"/>
  <c r="F60" i="20" s="1"/>
  <c r="O60" i="20"/>
  <c r="N60" i="20"/>
  <c r="M60" i="20"/>
  <c r="L60" i="20"/>
  <c r="K60" i="20"/>
  <c r="J60" i="20"/>
  <c r="I60" i="20"/>
  <c r="H60" i="20"/>
  <c r="G60" i="20"/>
  <c r="P59" i="20"/>
  <c r="O59" i="20"/>
  <c r="N59" i="20"/>
  <c r="M59" i="20"/>
  <c r="L59" i="20"/>
  <c r="K59" i="20"/>
  <c r="J59" i="20"/>
  <c r="I59" i="20"/>
  <c r="H59" i="20"/>
  <c r="G59" i="20"/>
  <c r="P58" i="20"/>
  <c r="O58" i="20"/>
  <c r="N58" i="20"/>
  <c r="M58" i="20"/>
  <c r="L58" i="20"/>
  <c r="K58" i="20"/>
  <c r="J58" i="20"/>
  <c r="I58" i="20"/>
  <c r="H58" i="20"/>
  <c r="G58" i="20"/>
  <c r="P57" i="20"/>
  <c r="O57" i="20"/>
  <c r="N57" i="20"/>
  <c r="M57" i="20"/>
  <c r="L57" i="20"/>
  <c r="K57" i="20"/>
  <c r="J57" i="20"/>
  <c r="I57" i="20"/>
  <c r="H57" i="20"/>
  <c r="G57" i="20"/>
  <c r="P56" i="20"/>
  <c r="O56" i="20"/>
  <c r="N56" i="20"/>
  <c r="M56" i="20"/>
  <c r="L56" i="20"/>
  <c r="K56" i="20"/>
  <c r="J56" i="20"/>
  <c r="I56" i="20"/>
  <c r="H56" i="20"/>
  <c r="G56" i="20"/>
  <c r="P55" i="20"/>
  <c r="O55" i="20"/>
  <c r="N55" i="20"/>
  <c r="M55" i="20"/>
  <c r="L55" i="20"/>
  <c r="K55" i="20"/>
  <c r="J55" i="20"/>
  <c r="I55" i="20"/>
  <c r="H55" i="20"/>
  <c r="G55" i="20"/>
  <c r="E55" i="20"/>
  <c r="P54" i="20"/>
  <c r="O54" i="20"/>
  <c r="N54" i="20"/>
  <c r="M54" i="20"/>
  <c r="L54" i="20"/>
  <c r="K54" i="20"/>
  <c r="J54" i="20"/>
  <c r="I54" i="20"/>
  <c r="H54" i="20"/>
  <c r="G54" i="20"/>
  <c r="P53" i="20"/>
  <c r="O53" i="20"/>
  <c r="N53" i="20"/>
  <c r="M53" i="20"/>
  <c r="L53" i="20"/>
  <c r="K53" i="20"/>
  <c r="J53" i="20"/>
  <c r="I53" i="20"/>
  <c r="H53" i="20"/>
  <c r="G53" i="20"/>
  <c r="P52" i="20"/>
  <c r="O52" i="20"/>
  <c r="N52" i="20"/>
  <c r="M52" i="20"/>
  <c r="L52" i="20"/>
  <c r="K52" i="20"/>
  <c r="J52" i="20"/>
  <c r="I52" i="20"/>
  <c r="H52" i="20"/>
  <c r="G52" i="20"/>
  <c r="P49" i="20"/>
  <c r="O49" i="20"/>
  <c r="N49" i="20"/>
  <c r="M49" i="20"/>
  <c r="L49" i="20"/>
  <c r="K49" i="20"/>
  <c r="J49" i="20"/>
  <c r="I49" i="20"/>
  <c r="H49" i="20"/>
  <c r="G49" i="20"/>
  <c r="F48" i="20"/>
  <c r="E48" i="20"/>
  <c r="D48" i="20" s="1"/>
  <c r="F47" i="20"/>
  <c r="E47" i="20"/>
  <c r="F46" i="20"/>
  <c r="E46" i="20"/>
  <c r="D46" i="20" s="1"/>
  <c r="F45" i="20"/>
  <c r="D45" i="20" s="1"/>
  <c r="E45" i="20"/>
  <c r="F44" i="20"/>
  <c r="E44" i="20"/>
  <c r="D44" i="20" s="1"/>
  <c r="F43" i="20"/>
  <c r="E43" i="20"/>
  <c r="F42" i="20"/>
  <c r="D42" i="20" s="1"/>
  <c r="E42" i="20"/>
  <c r="F41" i="20"/>
  <c r="E41" i="20"/>
  <c r="D41" i="20" s="1"/>
  <c r="F40" i="20"/>
  <c r="E40" i="20"/>
  <c r="D40" i="20"/>
  <c r="P39" i="20"/>
  <c r="O39" i="20"/>
  <c r="N39" i="20"/>
  <c r="M39" i="20"/>
  <c r="L39" i="20"/>
  <c r="K39" i="20"/>
  <c r="J39" i="20"/>
  <c r="I39" i="20"/>
  <c r="H39" i="20"/>
  <c r="G39" i="20"/>
  <c r="F38" i="20"/>
  <c r="E38" i="20"/>
  <c r="F37" i="20"/>
  <c r="E37" i="20"/>
  <c r="F36" i="20"/>
  <c r="E36" i="20"/>
  <c r="F35" i="20"/>
  <c r="E35" i="20"/>
  <c r="D35" i="20" s="1"/>
  <c r="F34" i="20"/>
  <c r="E34" i="20"/>
  <c r="F33" i="20"/>
  <c r="E33" i="20"/>
  <c r="F32" i="20"/>
  <c r="E32" i="20"/>
  <c r="F31" i="20"/>
  <c r="E31" i="20"/>
  <c r="D31" i="20" s="1"/>
  <c r="F30" i="20"/>
  <c r="E30" i="20"/>
  <c r="P29" i="20"/>
  <c r="O29" i="20"/>
  <c r="N29" i="20"/>
  <c r="M29" i="20"/>
  <c r="L29" i="20"/>
  <c r="K29" i="20"/>
  <c r="J29" i="20"/>
  <c r="I29" i="20"/>
  <c r="H29" i="20"/>
  <c r="G29" i="20"/>
  <c r="F28" i="20"/>
  <c r="E28" i="20"/>
  <c r="D28" i="20" s="1"/>
  <c r="F27" i="20"/>
  <c r="E27" i="20"/>
  <c r="F26" i="20"/>
  <c r="E26" i="20"/>
  <c r="F25" i="20"/>
  <c r="E25" i="20"/>
  <c r="D25" i="20" s="1"/>
  <c r="F24" i="20"/>
  <c r="E24" i="20"/>
  <c r="F23" i="20"/>
  <c r="E23" i="20"/>
  <c r="F22" i="20"/>
  <c r="E22" i="20"/>
  <c r="F21" i="20"/>
  <c r="E21" i="20"/>
  <c r="F20" i="20"/>
  <c r="E20" i="20"/>
  <c r="D20" i="20" s="1"/>
  <c r="P19" i="20"/>
  <c r="O19" i="20"/>
  <c r="N19" i="20"/>
  <c r="M19" i="20"/>
  <c r="L19" i="20"/>
  <c r="K19" i="20"/>
  <c r="J19" i="20"/>
  <c r="I19" i="20"/>
  <c r="I50" i="20" s="1"/>
  <c r="H19" i="20"/>
  <c r="G19" i="20"/>
  <c r="F18" i="20"/>
  <c r="E18" i="20"/>
  <c r="D18" i="20"/>
  <c r="F17" i="20"/>
  <c r="E17" i="20"/>
  <c r="F16" i="20"/>
  <c r="E16" i="20"/>
  <c r="D16" i="20"/>
  <c r="F15" i="20"/>
  <c r="E15" i="20"/>
  <c r="D15" i="20" s="1"/>
  <c r="F14" i="20"/>
  <c r="E14" i="20"/>
  <c r="D14" i="20" s="1"/>
  <c r="F13" i="20"/>
  <c r="E13" i="20"/>
  <c r="F12" i="20"/>
  <c r="D12" i="20" s="1"/>
  <c r="E12" i="20"/>
  <c r="F11" i="20"/>
  <c r="E11" i="20"/>
  <c r="D11" i="20" s="1"/>
  <c r="F10" i="20"/>
  <c r="E10" i="20"/>
  <c r="D10" i="20"/>
  <c r="F9" i="20"/>
  <c r="E9" i="20"/>
  <c r="F8" i="20"/>
  <c r="E8" i="20"/>
  <c r="D8" i="20" s="1"/>
  <c r="F7" i="20"/>
  <c r="E7" i="20"/>
  <c r="D7" i="20"/>
  <c r="F6" i="20"/>
  <c r="E6" i="20"/>
  <c r="D6" i="20"/>
  <c r="F5" i="20"/>
  <c r="E5" i="20"/>
  <c r="F4" i="20"/>
  <c r="E4" i="20"/>
  <c r="D4" i="20"/>
  <c r="N60" i="19"/>
  <c r="M60" i="19"/>
  <c r="L60" i="19"/>
  <c r="K60" i="19"/>
  <c r="J60" i="19"/>
  <c r="I60" i="19"/>
  <c r="H60" i="19"/>
  <c r="G60" i="19"/>
  <c r="E60" i="19" s="1"/>
  <c r="N59" i="19"/>
  <c r="M59" i="19"/>
  <c r="L59" i="19"/>
  <c r="K59" i="19"/>
  <c r="J59" i="19"/>
  <c r="I59" i="19"/>
  <c r="H59" i="19"/>
  <c r="G59" i="19"/>
  <c r="N58" i="19"/>
  <c r="M58" i="19"/>
  <c r="L58" i="19"/>
  <c r="K58" i="19"/>
  <c r="J58" i="19"/>
  <c r="I58" i="19"/>
  <c r="H58" i="19"/>
  <c r="G58" i="19"/>
  <c r="N57" i="19"/>
  <c r="M57" i="19"/>
  <c r="L57" i="19"/>
  <c r="K57" i="19"/>
  <c r="J57" i="19"/>
  <c r="I57" i="19"/>
  <c r="H57" i="19"/>
  <c r="G57" i="19"/>
  <c r="N56" i="19"/>
  <c r="M56" i="19"/>
  <c r="L56" i="19"/>
  <c r="K56" i="19"/>
  <c r="J56" i="19"/>
  <c r="I56" i="19"/>
  <c r="H56" i="19"/>
  <c r="G56" i="19"/>
  <c r="N55" i="19"/>
  <c r="M55" i="19"/>
  <c r="L55" i="19"/>
  <c r="K55" i="19"/>
  <c r="J55" i="19"/>
  <c r="I55" i="19"/>
  <c r="H55" i="19"/>
  <c r="G55" i="19"/>
  <c r="N54" i="19"/>
  <c r="M54" i="19"/>
  <c r="L54" i="19"/>
  <c r="K54" i="19"/>
  <c r="J54" i="19"/>
  <c r="I54" i="19"/>
  <c r="H54" i="19"/>
  <c r="F54" i="19" s="1"/>
  <c r="G54" i="19"/>
  <c r="N53" i="19"/>
  <c r="M53" i="19"/>
  <c r="L53" i="19"/>
  <c r="K53" i="19"/>
  <c r="J53" i="19"/>
  <c r="I53" i="19"/>
  <c r="H53" i="19"/>
  <c r="G53" i="19"/>
  <c r="N52" i="19"/>
  <c r="M52" i="19"/>
  <c r="L52" i="19"/>
  <c r="K52" i="19"/>
  <c r="J52" i="19"/>
  <c r="I52" i="19"/>
  <c r="H52" i="19"/>
  <c r="G52" i="19"/>
  <c r="N49" i="19"/>
  <c r="M49" i="19"/>
  <c r="L49" i="19"/>
  <c r="K49" i="19"/>
  <c r="J49" i="19"/>
  <c r="I49" i="19"/>
  <c r="H49" i="19"/>
  <c r="G49" i="19"/>
  <c r="F48" i="19"/>
  <c r="E48" i="19"/>
  <c r="D48" i="19" s="1"/>
  <c r="F47" i="19"/>
  <c r="E47" i="19"/>
  <c r="D47" i="19"/>
  <c r="F46" i="19"/>
  <c r="E46" i="19"/>
  <c r="F45" i="19"/>
  <c r="E45" i="19"/>
  <c r="D45" i="19" s="1"/>
  <c r="F44" i="19"/>
  <c r="E44" i="19"/>
  <c r="D44" i="19" s="1"/>
  <c r="F43" i="19"/>
  <c r="E43" i="19"/>
  <c r="F42" i="19"/>
  <c r="E42" i="19"/>
  <c r="F41" i="19"/>
  <c r="E41" i="19"/>
  <c r="D41" i="19"/>
  <c r="F40" i="19"/>
  <c r="E40" i="19"/>
  <c r="D40" i="19" s="1"/>
  <c r="N39" i="19"/>
  <c r="M39" i="19"/>
  <c r="L39" i="19"/>
  <c r="K39" i="19"/>
  <c r="J39" i="19"/>
  <c r="I39" i="19"/>
  <c r="H39" i="19"/>
  <c r="G39" i="19"/>
  <c r="F38" i="19"/>
  <c r="E38" i="19"/>
  <c r="F37" i="19"/>
  <c r="E37" i="19"/>
  <c r="F36" i="19"/>
  <c r="E36" i="19"/>
  <c r="D36" i="19" s="1"/>
  <c r="F35" i="19"/>
  <c r="E35" i="19"/>
  <c r="D35" i="19" s="1"/>
  <c r="F34" i="19"/>
  <c r="E34" i="19"/>
  <c r="F33" i="19"/>
  <c r="E33" i="19"/>
  <c r="F32" i="19"/>
  <c r="E32" i="19"/>
  <c r="F31" i="19"/>
  <c r="E31" i="19"/>
  <c r="F30" i="19"/>
  <c r="E30" i="19"/>
  <c r="N29" i="19"/>
  <c r="M29" i="19"/>
  <c r="L29" i="19"/>
  <c r="K29" i="19"/>
  <c r="J29" i="19"/>
  <c r="I29" i="19"/>
  <c r="H29" i="19"/>
  <c r="G29" i="19"/>
  <c r="F28" i="19"/>
  <c r="E28" i="19"/>
  <c r="D28" i="19" s="1"/>
  <c r="F27" i="19"/>
  <c r="E27" i="19"/>
  <c r="F26" i="19"/>
  <c r="E26" i="19"/>
  <c r="F25" i="19"/>
  <c r="E25" i="19"/>
  <c r="F24" i="19"/>
  <c r="E24" i="19"/>
  <c r="D24" i="19" s="1"/>
  <c r="F23" i="19"/>
  <c r="E23" i="19"/>
  <c r="F22" i="19"/>
  <c r="E22" i="19"/>
  <c r="F21" i="19"/>
  <c r="F29" i="19" s="1"/>
  <c r="E21" i="19"/>
  <c r="D21" i="19" s="1"/>
  <c r="F20" i="19"/>
  <c r="E20" i="19"/>
  <c r="N19" i="19"/>
  <c r="M19" i="19"/>
  <c r="L19" i="19"/>
  <c r="K19" i="19"/>
  <c r="J19" i="19"/>
  <c r="I19" i="19"/>
  <c r="H19" i="19"/>
  <c r="G19" i="19"/>
  <c r="F18" i="19"/>
  <c r="E18" i="19"/>
  <c r="F17" i="19"/>
  <c r="E17" i="19"/>
  <c r="D17" i="19" s="1"/>
  <c r="F16" i="19"/>
  <c r="E16" i="19"/>
  <c r="F15" i="19"/>
  <c r="D15" i="19" s="1"/>
  <c r="E15" i="19"/>
  <c r="F14" i="19"/>
  <c r="E14" i="19"/>
  <c r="F13" i="19"/>
  <c r="E13" i="19"/>
  <c r="D13" i="19" s="1"/>
  <c r="F12" i="19"/>
  <c r="E12" i="19"/>
  <c r="F11" i="19"/>
  <c r="E11" i="19"/>
  <c r="D11" i="19"/>
  <c r="F10" i="19"/>
  <c r="E10" i="19"/>
  <c r="F9" i="19"/>
  <c r="E9" i="19"/>
  <c r="D9" i="19" s="1"/>
  <c r="F8" i="19"/>
  <c r="E8" i="19"/>
  <c r="D8" i="19"/>
  <c r="F7" i="19"/>
  <c r="E7" i="19"/>
  <c r="D7" i="19"/>
  <c r="F6" i="19"/>
  <c r="E6" i="19"/>
  <c r="F5" i="19"/>
  <c r="E5" i="19"/>
  <c r="D5" i="19"/>
  <c r="F4" i="19"/>
  <c r="E4" i="19"/>
  <c r="D16" i="19" l="1"/>
  <c r="D12" i="19"/>
  <c r="E56" i="19"/>
  <c r="K50" i="20"/>
  <c r="E56" i="20"/>
  <c r="E59" i="19"/>
  <c r="E52" i="19"/>
  <c r="D4" i="19"/>
  <c r="D43" i="19"/>
  <c r="D24" i="20"/>
  <c r="M61" i="19"/>
  <c r="D31" i="19"/>
  <c r="D32" i="19"/>
  <c r="F49" i="20"/>
  <c r="E39" i="20"/>
  <c r="L50" i="20"/>
  <c r="M50" i="20"/>
  <c r="D26" i="20"/>
  <c r="D27" i="20"/>
  <c r="E29" i="20"/>
  <c r="D22" i="20"/>
  <c r="D23" i="20"/>
  <c r="J50" i="20"/>
  <c r="N50" i="20"/>
  <c r="K61" i="20"/>
  <c r="G61" i="20"/>
  <c r="F57" i="20"/>
  <c r="M61" i="20"/>
  <c r="F54" i="20"/>
  <c r="O61" i="20"/>
  <c r="F56" i="20"/>
  <c r="D56" i="20" s="1"/>
  <c r="H61" i="20"/>
  <c r="N50" i="19"/>
  <c r="D33" i="19"/>
  <c r="D34" i="19"/>
  <c r="E39" i="19"/>
  <c r="D38" i="19"/>
  <c r="D37" i="19"/>
  <c r="F55" i="19"/>
  <c r="L50" i="19"/>
  <c r="E57" i="19"/>
  <c r="J50" i="19"/>
  <c r="H61" i="19"/>
  <c r="K61" i="19"/>
  <c r="L61" i="19"/>
  <c r="E54" i="19"/>
  <c r="D54" i="19" s="1"/>
  <c r="F52" i="19"/>
  <c r="D52" i="19" s="1"/>
  <c r="F53" i="19"/>
  <c r="E58" i="19"/>
  <c r="F19" i="19"/>
  <c r="F59" i="19"/>
  <c r="G61" i="19"/>
  <c r="D27" i="19"/>
  <c r="D25" i="19"/>
  <c r="D42" i="19"/>
  <c r="I61" i="19"/>
  <c r="D9" i="20"/>
  <c r="G50" i="19"/>
  <c r="F57" i="19"/>
  <c r="F58" i="19"/>
  <c r="D13" i="20"/>
  <c r="D19" i="20" s="1"/>
  <c r="E49" i="20"/>
  <c r="D43" i="20"/>
  <c r="D46" i="19"/>
  <c r="F56" i="19"/>
  <c r="D56" i="19" s="1"/>
  <c r="D17" i="20"/>
  <c r="D47" i="20"/>
  <c r="D10" i="19"/>
  <c r="E19" i="19"/>
  <c r="D36" i="20"/>
  <c r="K50" i="19"/>
  <c r="E55" i="19"/>
  <c r="F29" i="20"/>
  <c r="D6" i="19"/>
  <c r="P50" i="20"/>
  <c r="D14" i="19"/>
  <c r="O50" i="20"/>
  <c r="H50" i="19"/>
  <c r="M50" i="19"/>
  <c r="I50" i="19"/>
  <c r="F60" i="19"/>
  <c r="D23" i="19"/>
  <c r="D18" i="19"/>
  <c r="F39" i="19"/>
  <c r="D30" i="19"/>
  <c r="D32" i="20"/>
  <c r="D5" i="20"/>
  <c r="E49" i="19"/>
  <c r="J61" i="19"/>
  <c r="F39" i="20"/>
  <c r="G50" i="20"/>
  <c r="E53" i="20"/>
  <c r="F58" i="20"/>
  <c r="I61" i="20"/>
  <c r="F49" i="19"/>
  <c r="D30" i="20"/>
  <c r="D34" i="20"/>
  <c r="D38" i="20"/>
  <c r="H50" i="20"/>
  <c r="F53" i="20"/>
  <c r="E60" i="20"/>
  <c r="J61" i="20"/>
  <c r="E53" i="19"/>
  <c r="E19" i="20"/>
  <c r="F55" i="20"/>
  <c r="D55" i="20" s="1"/>
  <c r="L61" i="20"/>
  <c r="D22" i="19"/>
  <c r="D26" i="19"/>
  <c r="N61" i="19"/>
  <c r="F19" i="20"/>
  <c r="D33" i="20"/>
  <c r="D37" i="20"/>
  <c r="E57" i="20"/>
  <c r="E52" i="20"/>
  <c r="N61" i="20"/>
  <c r="D21" i="20"/>
  <c r="F52" i="20"/>
  <c r="E59" i="20"/>
  <c r="E54" i="20"/>
  <c r="F59" i="20"/>
  <c r="P61" i="20"/>
  <c r="E29" i="19"/>
  <c r="D20" i="19"/>
  <c r="E58" i="20"/>
  <c r="D59" i="19" l="1"/>
  <c r="F50" i="20"/>
  <c r="D49" i="19"/>
  <c r="D57" i="19"/>
  <c r="F61" i="19"/>
  <c r="D58" i="19"/>
  <c r="E50" i="20"/>
  <c r="D19" i="19"/>
  <c r="E61" i="20"/>
  <c r="D52" i="20"/>
  <c r="F50" i="19"/>
  <c r="D58" i="20"/>
  <c r="D60" i="20"/>
  <c r="D60" i="19"/>
  <c r="D49" i="20"/>
  <c r="D39" i="20"/>
  <c r="D29" i="19"/>
  <c r="D55" i="19"/>
  <c r="D29" i="20"/>
  <c r="E50" i="19"/>
  <c r="D59" i="20"/>
  <c r="D53" i="20"/>
  <c r="F61" i="20"/>
  <c r="D39" i="19"/>
  <c r="D53" i="19"/>
  <c r="D57" i="20"/>
  <c r="E61" i="19"/>
  <c r="D54" i="20"/>
  <c r="D50" i="20" l="1"/>
  <c r="D50" i="19"/>
  <c r="D61" i="20"/>
  <c r="D61" i="19"/>
  <c r="R60" i="8" l="1"/>
  <c r="Q60" i="8"/>
  <c r="P60" i="8"/>
  <c r="O60" i="8"/>
  <c r="N60" i="8"/>
  <c r="M60" i="8"/>
  <c r="L60" i="8"/>
  <c r="K60" i="8"/>
  <c r="J60" i="8"/>
  <c r="I60" i="8"/>
  <c r="H60" i="8"/>
  <c r="G60" i="8"/>
  <c r="R59" i="8"/>
  <c r="Q59" i="8"/>
  <c r="P59" i="8"/>
  <c r="O59" i="8"/>
  <c r="N59" i="8"/>
  <c r="M59" i="8"/>
  <c r="L59" i="8"/>
  <c r="K59" i="8"/>
  <c r="J59" i="8"/>
  <c r="I59" i="8"/>
  <c r="H59" i="8"/>
  <c r="G59" i="8"/>
  <c r="R58" i="8"/>
  <c r="Q58" i="8"/>
  <c r="P58" i="8"/>
  <c r="O58" i="8"/>
  <c r="N58" i="8"/>
  <c r="M58" i="8"/>
  <c r="L58" i="8"/>
  <c r="K58" i="8"/>
  <c r="J58" i="8"/>
  <c r="I58" i="8"/>
  <c r="H58" i="8"/>
  <c r="G58" i="8"/>
  <c r="R57" i="8"/>
  <c r="Q57" i="8"/>
  <c r="P57" i="8"/>
  <c r="O57" i="8"/>
  <c r="N57" i="8"/>
  <c r="M57" i="8"/>
  <c r="L57" i="8"/>
  <c r="K57" i="8"/>
  <c r="J57" i="8"/>
  <c r="I57" i="8"/>
  <c r="H57" i="8"/>
  <c r="G57" i="8"/>
  <c r="R56" i="8"/>
  <c r="Q56" i="8"/>
  <c r="P56" i="8"/>
  <c r="O56" i="8"/>
  <c r="N56" i="8"/>
  <c r="M56" i="8"/>
  <c r="L56" i="8"/>
  <c r="K56" i="8"/>
  <c r="J56" i="8"/>
  <c r="I56" i="8"/>
  <c r="H56" i="8"/>
  <c r="G56" i="8"/>
  <c r="R55" i="8"/>
  <c r="Q55" i="8"/>
  <c r="P55" i="8"/>
  <c r="O55" i="8"/>
  <c r="N55" i="8"/>
  <c r="M55" i="8"/>
  <c r="L55" i="8"/>
  <c r="K55" i="8"/>
  <c r="J55" i="8"/>
  <c r="I55" i="8"/>
  <c r="H55" i="8"/>
  <c r="G55" i="8"/>
  <c r="R54" i="8"/>
  <c r="Q54" i="8"/>
  <c r="P54" i="8"/>
  <c r="O54" i="8"/>
  <c r="N54" i="8"/>
  <c r="M54" i="8"/>
  <c r="L54" i="8"/>
  <c r="K54" i="8"/>
  <c r="J54" i="8"/>
  <c r="I54" i="8"/>
  <c r="H54" i="8"/>
  <c r="G54" i="8"/>
  <c r="R53" i="8"/>
  <c r="Q53" i="8"/>
  <c r="P53" i="8"/>
  <c r="O53" i="8"/>
  <c r="N53" i="8"/>
  <c r="M53" i="8"/>
  <c r="L53" i="8"/>
  <c r="K53" i="8"/>
  <c r="J53" i="8"/>
  <c r="I53" i="8"/>
  <c r="H53" i="8"/>
  <c r="G53" i="8"/>
  <c r="R52" i="8"/>
  <c r="Q52" i="8"/>
  <c r="P52" i="8"/>
  <c r="O52" i="8"/>
  <c r="N52" i="8"/>
  <c r="M52" i="8"/>
  <c r="L52" i="8"/>
  <c r="K52" i="8"/>
  <c r="J52" i="8"/>
  <c r="I52" i="8"/>
  <c r="H52" i="8"/>
  <c r="G52" i="8"/>
  <c r="L60" i="10"/>
  <c r="K60" i="10"/>
  <c r="J60" i="10"/>
  <c r="I60" i="10"/>
  <c r="H60" i="10"/>
  <c r="G60" i="10"/>
  <c r="L59" i="10"/>
  <c r="K59" i="10"/>
  <c r="J59" i="10"/>
  <c r="I59" i="10"/>
  <c r="H59" i="10"/>
  <c r="G59" i="10"/>
  <c r="L58" i="10"/>
  <c r="K58" i="10"/>
  <c r="J58" i="10"/>
  <c r="I58" i="10"/>
  <c r="H58" i="10"/>
  <c r="G58" i="10"/>
  <c r="L57" i="10"/>
  <c r="K57" i="10"/>
  <c r="J57" i="10"/>
  <c r="I57" i="10"/>
  <c r="H57" i="10"/>
  <c r="G57" i="10"/>
  <c r="L56" i="10"/>
  <c r="K56" i="10"/>
  <c r="J56" i="10"/>
  <c r="I56" i="10"/>
  <c r="H56" i="10"/>
  <c r="G56" i="10"/>
  <c r="L55" i="10"/>
  <c r="K55" i="10"/>
  <c r="J55" i="10"/>
  <c r="I55" i="10"/>
  <c r="H55" i="10"/>
  <c r="G55" i="10"/>
  <c r="L54" i="10"/>
  <c r="K54" i="10"/>
  <c r="J54" i="10"/>
  <c r="I54" i="10"/>
  <c r="H54" i="10"/>
  <c r="G54" i="10"/>
  <c r="L53" i="10"/>
  <c r="K53" i="10"/>
  <c r="J53" i="10"/>
  <c r="I53" i="10"/>
  <c r="H53" i="10"/>
  <c r="G53" i="10"/>
  <c r="L52" i="10"/>
  <c r="K52" i="10"/>
  <c r="J52" i="10"/>
  <c r="I52" i="10"/>
  <c r="H52" i="10"/>
  <c r="G52" i="10"/>
  <c r="T60" i="14"/>
  <c r="S60" i="14"/>
  <c r="R60" i="14"/>
  <c r="Q60" i="14"/>
  <c r="P60" i="14"/>
  <c r="O60" i="14"/>
  <c r="N60" i="14"/>
  <c r="M60" i="14"/>
  <c r="T59" i="14"/>
  <c r="S59" i="14"/>
  <c r="R59" i="14"/>
  <c r="Q59" i="14"/>
  <c r="P59" i="14"/>
  <c r="O59" i="14"/>
  <c r="N59" i="14"/>
  <c r="M59" i="14"/>
  <c r="T58" i="14"/>
  <c r="S58" i="14"/>
  <c r="R58" i="14"/>
  <c r="Q58" i="14"/>
  <c r="P58" i="14"/>
  <c r="O58" i="14"/>
  <c r="N58" i="14"/>
  <c r="M58" i="14"/>
  <c r="T57" i="14"/>
  <c r="S57" i="14"/>
  <c r="R57" i="14"/>
  <c r="Q57" i="14"/>
  <c r="P57" i="14"/>
  <c r="O57" i="14"/>
  <c r="N57" i="14"/>
  <c r="M57" i="14"/>
  <c r="T56" i="14"/>
  <c r="S56" i="14"/>
  <c r="R56" i="14"/>
  <c r="Q56" i="14"/>
  <c r="P56" i="14"/>
  <c r="O56" i="14"/>
  <c r="N56" i="14"/>
  <c r="M56" i="14"/>
  <c r="T55" i="14"/>
  <c r="S55" i="14"/>
  <c r="R55" i="14"/>
  <c r="Q55" i="14"/>
  <c r="P55" i="14"/>
  <c r="O55" i="14"/>
  <c r="N55" i="14"/>
  <c r="M55" i="14"/>
  <c r="T54" i="14"/>
  <c r="S54" i="14"/>
  <c r="R54" i="14"/>
  <c r="Q54" i="14"/>
  <c r="P54" i="14"/>
  <c r="O54" i="14"/>
  <c r="N54" i="14"/>
  <c r="M54" i="14"/>
  <c r="T53" i="14"/>
  <c r="S53" i="14"/>
  <c r="R53" i="14"/>
  <c r="Q53" i="14"/>
  <c r="P53" i="14"/>
  <c r="O53" i="14"/>
  <c r="N53" i="14"/>
  <c r="M53" i="14"/>
  <c r="T52" i="14"/>
  <c r="S52" i="14"/>
  <c r="R52" i="14"/>
  <c r="Q52" i="14"/>
  <c r="P52" i="14"/>
  <c r="O52" i="14"/>
  <c r="N52" i="14"/>
  <c r="M52" i="14"/>
  <c r="T60" i="16" l="1"/>
  <c r="S60" i="16"/>
  <c r="R60" i="16"/>
  <c r="Q60" i="16"/>
  <c r="P60" i="16"/>
  <c r="O60" i="16"/>
  <c r="N60" i="16"/>
  <c r="M60" i="16"/>
  <c r="L60" i="16"/>
  <c r="K60" i="16"/>
  <c r="J60" i="16"/>
  <c r="I60" i="16"/>
  <c r="H60" i="16"/>
  <c r="G60" i="16"/>
  <c r="T59" i="16"/>
  <c r="S59" i="16"/>
  <c r="R59" i="16"/>
  <c r="Q59" i="16"/>
  <c r="P59" i="16"/>
  <c r="O59" i="16"/>
  <c r="N59" i="16"/>
  <c r="M59" i="16"/>
  <c r="L59" i="16"/>
  <c r="K59" i="16"/>
  <c r="J59" i="16"/>
  <c r="I59" i="16"/>
  <c r="H59" i="16"/>
  <c r="G59" i="16"/>
  <c r="T58" i="16"/>
  <c r="S58" i="16"/>
  <c r="R58" i="16"/>
  <c r="Q58" i="16"/>
  <c r="P58" i="16"/>
  <c r="O58" i="16"/>
  <c r="N58" i="16"/>
  <c r="M58" i="16"/>
  <c r="L58" i="16"/>
  <c r="K58" i="16"/>
  <c r="J58" i="16"/>
  <c r="I58" i="16"/>
  <c r="H58" i="16"/>
  <c r="G58" i="16"/>
  <c r="T57" i="16"/>
  <c r="S57" i="16"/>
  <c r="R57" i="16"/>
  <c r="Q57" i="16"/>
  <c r="P57" i="16"/>
  <c r="O57" i="16"/>
  <c r="N57" i="16"/>
  <c r="M57" i="16"/>
  <c r="L57" i="16"/>
  <c r="K57" i="16"/>
  <c r="J57" i="16"/>
  <c r="I57" i="16"/>
  <c r="H57" i="16"/>
  <c r="G57" i="16"/>
  <c r="T56" i="16"/>
  <c r="S56" i="16"/>
  <c r="R56" i="16"/>
  <c r="Q56" i="16"/>
  <c r="P56" i="16"/>
  <c r="O56" i="16"/>
  <c r="N56" i="16"/>
  <c r="M56" i="16"/>
  <c r="L56" i="16"/>
  <c r="K56" i="16"/>
  <c r="J56" i="16"/>
  <c r="I56" i="16"/>
  <c r="H56" i="16"/>
  <c r="G56" i="16"/>
  <c r="T55" i="16"/>
  <c r="S55" i="16"/>
  <c r="R55" i="16"/>
  <c r="Q55" i="16"/>
  <c r="P55" i="16"/>
  <c r="O55" i="16"/>
  <c r="N55" i="16"/>
  <c r="M55" i="16"/>
  <c r="L55" i="16"/>
  <c r="K55" i="16"/>
  <c r="J55" i="16"/>
  <c r="I55" i="16"/>
  <c r="H55" i="16"/>
  <c r="G55" i="16"/>
  <c r="T54" i="16"/>
  <c r="S54" i="16"/>
  <c r="R54" i="16"/>
  <c r="Q54" i="16"/>
  <c r="P54" i="16"/>
  <c r="O54" i="16"/>
  <c r="N54" i="16"/>
  <c r="M54" i="16"/>
  <c r="L54" i="16"/>
  <c r="K54" i="16"/>
  <c r="J54" i="16"/>
  <c r="I54" i="16"/>
  <c r="H54" i="16"/>
  <c r="G54" i="16"/>
  <c r="T53" i="16"/>
  <c r="S53" i="16"/>
  <c r="R53" i="16"/>
  <c r="Q53" i="16"/>
  <c r="P53" i="16"/>
  <c r="O53" i="16"/>
  <c r="N53" i="16"/>
  <c r="M53" i="16"/>
  <c r="L53" i="16"/>
  <c r="K53" i="16"/>
  <c r="J53" i="16"/>
  <c r="I53" i="16"/>
  <c r="H53" i="16"/>
  <c r="G53" i="16"/>
  <c r="T52" i="16"/>
  <c r="S52" i="16"/>
  <c r="R52" i="16"/>
  <c r="Q52" i="16"/>
  <c r="P52" i="16"/>
  <c r="O52" i="16"/>
  <c r="N52" i="16"/>
  <c r="M52" i="16"/>
  <c r="L52" i="16"/>
  <c r="K52" i="16"/>
  <c r="J52" i="16"/>
  <c r="I52" i="16"/>
  <c r="H52" i="16"/>
  <c r="G52" i="16"/>
  <c r="H52" i="18"/>
  <c r="G52" i="18"/>
  <c r="T60" i="18"/>
  <c r="S60" i="18"/>
  <c r="R60" i="18"/>
  <c r="Q60" i="18"/>
  <c r="P60" i="18"/>
  <c r="O60" i="18"/>
  <c r="N60" i="18"/>
  <c r="M60" i="18"/>
  <c r="L60" i="18"/>
  <c r="K60" i="18"/>
  <c r="J60" i="18"/>
  <c r="I60" i="18"/>
  <c r="H60" i="18"/>
  <c r="G60" i="18"/>
  <c r="T59" i="18"/>
  <c r="S59" i="18"/>
  <c r="R59" i="18"/>
  <c r="Q59" i="18"/>
  <c r="P59" i="18"/>
  <c r="O59" i="18"/>
  <c r="N59" i="18"/>
  <c r="M59" i="18"/>
  <c r="L59" i="18"/>
  <c r="K59" i="18"/>
  <c r="J59" i="18"/>
  <c r="I59" i="18"/>
  <c r="H59" i="18"/>
  <c r="G59" i="18"/>
  <c r="T58" i="18"/>
  <c r="S58" i="18"/>
  <c r="R58" i="18"/>
  <c r="Q58" i="18"/>
  <c r="P58" i="18"/>
  <c r="O58" i="18"/>
  <c r="N58" i="18"/>
  <c r="M58" i="18"/>
  <c r="L58" i="18"/>
  <c r="K58" i="18"/>
  <c r="J58" i="18"/>
  <c r="I58" i="18"/>
  <c r="H58" i="18"/>
  <c r="G58" i="18"/>
  <c r="T57" i="18"/>
  <c r="S57" i="18"/>
  <c r="R57" i="18"/>
  <c r="Q57" i="18"/>
  <c r="P57" i="18"/>
  <c r="O57" i="18"/>
  <c r="N57" i="18"/>
  <c r="M57" i="18"/>
  <c r="L57" i="18"/>
  <c r="K57" i="18"/>
  <c r="J57" i="18"/>
  <c r="I57" i="18"/>
  <c r="H57" i="18"/>
  <c r="G57" i="18"/>
  <c r="T56" i="18"/>
  <c r="S56" i="18"/>
  <c r="R56" i="18"/>
  <c r="Q56" i="18"/>
  <c r="P56" i="18"/>
  <c r="O56" i="18"/>
  <c r="N56" i="18"/>
  <c r="M56" i="18"/>
  <c r="L56" i="18"/>
  <c r="K56" i="18"/>
  <c r="J56" i="18"/>
  <c r="I56" i="18"/>
  <c r="H56" i="18"/>
  <c r="G56" i="18"/>
  <c r="T55" i="18"/>
  <c r="S55" i="18"/>
  <c r="R55" i="18"/>
  <c r="Q55" i="18"/>
  <c r="P55" i="18"/>
  <c r="O55" i="18"/>
  <c r="N55" i="18"/>
  <c r="M55" i="18"/>
  <c r="L55" i="18"/>
  <c r="K55" i="18"/>
  <c r="J55" i="18"/>
  <c r="I55" i="18"/>
  <c r="H55" i="18"/>
  <c r="G55" i="18"/>
  <c r="T54" i="18"/>
  <c r="S54" i="18"/>
  <c r="R54" i="18"/>
  <c r="Q54" i="18"/>
  <c r="P54" i="18"/>
  <c r="O54" i="18"/>
  <c r="N54" i="18"/>
  <c r="M54" i="18"/>
  <c r="L54" i="18"/>
  <c r="K54" i="18"/>
  <c r="J54" i="18"/>
  <c r="I54" i="18"/>
  <c r="H54" i="18"/>
  <c r="G54" i="18"/>
  <c r="T53" i="18"/>
  <c r="S53" i="18"/>
  <c r="R53" i="18"/>
  <c r="Q53" i="18"/>
  <c r="P53" i="18"/>
  <c r="O53" i="18"/>
  <c r="N53" i="18"/>
  <c r="M53" i="18"/>
  <c r="L53" i="18"/>
  <c r="K53" i="18"/>
  <c r="J53" i="18"/>
  <c r="I53" i="18"/>
  <c r="H53" i="18"/>
  <c r="G53" i="18"/>
  <c r="T52" i="18"/>
  <c r="S52" i="18"/>
  <c r="R52" i="18"/>
  <c r="Q52" i="18"/>
  <c r="P52" i="18"/>
  <c r="O52" i="18"/>
  <c r="N52" i="18"/>
  <c r="M52" i="18"/>
  <c r="L52" i="18"/>
  <c r="K52" i="18"/>
  <c r="J52" i="18"/>
  <c r="I52" i="18"/>
  <c r="L61" i="18" l="1"/>
  <c r="N61" i="18"/>
  <c r="H61" i="18"/>
  <c r="I61" i="18"/>
  <c r="M61" i="18"/>
  <c r="J61" i="18"/>
  <c r="O61" i="18"/>
  <c r="K61" i="18"/>
  <c r="G61" i="18"/>
  <c r="R49" i="8"/>
  <c r="Q49" i="8"/>
  <c r="P49" i="8"/>
  <c r="O49" i="8"/>
  <c r="N49" i="8"/>
  <c r="M49" i="8"/>
  <c r="L49" i="8"/>
  <c r="K49" i="8"/>
  <c r="J49" i="8"/>
  <c r="I49" i="8"/>
  <c r="H49" i="8"/>
  <c r="G49" i="8"/>
  <c r="G49" i="10"/>
  <c r="F54" i="10"/>
  <c r="I19" i="18" l="1"/>
  <c r="J19" i="18"/>
  <c r="K19" i="18"/>
  <c r="L19" i="18"/>
  <c r="M19" i="18"/>
  <c r="N19" i="18"/>
  <c r="O19" i="18"/>
  <c r="P19" i="18"/>
  <c r="Q19" i="18"/>
  <c r="R19" i="18"/>
  <c r="S19" i="18"/>
  <c r="T19" i="18"/>
  <c r="H19" i="18"/>
  <c r="G19" i="18"/>
  <c r="T61" i="18"/>
  <c r="S61" i="18"/>
  <c r="R61" i="18"/>
  <c r="Q61" i="18"/>
  <c r="P61" i="18"/>
  <c r="F60" i="18"/>
  <c r="E60" i="18"/>
  <c r="F59" i="18"/>
  <c r="E59" i="18"/>
  <c r="F58" i="18"/>
  <c r="E58" i="18"/>
  <c r="F57" i="18"/>
  <c r="E57" i="18"/>
  <c r="F56" i="18"/>
  <c r="E56" i="18"/>
  <c r="F55" i="18"/>
  <c r="E55" i="18"/>
  <c r="F54" i="18"/>
  <c r="E54" i="18"/>
  <c r="F53" i="18"/>
  <c r="E53" i="18"/>
  <c r="F52" i="18"/>
  <c r="E52" i="18"/>
  <c r="T49" i="18"/>
  <c r="S49" i="18"/>
  <c r="R49" i="18"/>
  <c r="Q49" i="18"/>
  <c r="P49" i="18"/>
  <c r="O49" i="18"/>
  <c r="N49" i="18"/>
  <c r="M49" i="18"/>
  <c r="L49" i="18"/>
  <c r="K49" i="18"/>
  <c r="J49" i="18"/>
  <c r="I49" i="18"/>
  <c r="H49" i="18"/>
  <c r="G49" i="18"/>
  <c r="F48" i="18"/>
  <c r="E48" i="18"/>
  <c r="F47" i="18"/>
  <c r="E47" i="18"/>
  <c r="F46" i="18"/>
  <c r="E46" i="18"/>
  <c r="F45" i="18"/>
  <c r="E45" i="18"/>
  <c r="F44" i="18"/>
  <c r="E44" i="18"/>
  <c r="F43" i="18"/>
  <c r="E43" i="18"/>
  <c r="F42" i="18"/>
  <c r="E42" i="18"/>
  <c r="F41" i="18"/>
  <c r="E41" i="18"/>
  <c r="F40" i="18"/>
  <c r="E40" i="18"/>
  <c r="T39" i="18"/>
  <c r="S39" i="18"/>
  <c r="R39" i="18"/>
  <c r="Q39" i="18"/>
  <c r="P39" i="18"/>
  <c r="O39" i="18"/>
  <c r="N39" i="18"/>
  <c r="M39" i="18"/>
  <c r="L39" i="18"/>
  <c r="K39" i="18"/>
  <c r="J39" i="18"/>
  <c r="I39" i="18"/>
  <c r="H39" i="18"/>
  <c r="G39" i="18"/>
  <c r="F38" i="18"/>
  <c r="E38" i="18"/>
  <c r="F37" i="18"/>
  <c r="E37" i="18"/>
  <c r="F36" i="18"/>
  <c r="E36" i="18"/>
  <c r="F35" i="18"/>
  <c r="E35" i="18"/>
  <c r="F34" i="18"/>
  <c r="E34" i="18"/>
  <c r="F33" i="18"/>
  <c r="E33" i="18"/>
  <c r="F32" i="18"/>
  <c r="E32" i="18"/>
  <c r="F31" i="18"/>
  <c r="E31" i="18"/>
  <c r="F30" i="18"/>
  <c r="E30" i="18"/>
  <c r="T29" i="18"/>
  <c r="S29" i="18"/>
  <c r="R29" i="18"/>
  <c r="Q29" i="18"/>
  <c r="P29" i="18"/>
  <c r="O29" i="18"/>
  <c r="N29" i="18"/>
  <c r="M29" i="18"/>
  <c r="L29" i="18"/>
  <c r="K29" i="18"/>
  <c r="J29" i="18"/>
  <c r="I29" i="18"/>
  <c r="H29" i="18"/>
  <c r="G29" i="18"/>
  <c r="F28" i="18"/>
  <c r="E28" i="18"/>
  <c r="F27" i="18"/>
  <c r="E27" i="18"/>
  <c r="F26" i="18"/>
  <c r="E26" i="18"/>
  <c r="F25" i="18"/>
  <c r="E25" i="18"/>
  <c r="F24" i="18"/>
  <c r="E24" i="18"/>
  <c r="F23" i="18"/>
  <c r="E23" i="18"/>
  <c r="F22" i="18"/>
  <c r="E22" i="18"/>
  <c r="F21" i="18"/>
  <c r="E21" i="18"/>
  <c r="F20" i="18"/>
  <c r="E20" i="18"/>
  <c r="F18" i="18"/>
  <c r="E18" i="18"/>
  <c r="F17" i="18"/>
  <c r="E17" i="18"/>
  <c r="F16" i="18"/>
  <c r="E16" i="18"/>
  <c r="F15" i="18"/>
  <c r="E15" i="18"/>
  <c r="F14" i="18"/>
  <c r="E14" i="18"/>
  <c r="F13" i="18"/>
  <c r="E13" i="18"/>
  <c r="F12" i="18"/>
  <c r="E12" i="18"/>
  <c r="F11" i="18"/>
  <c r="E11" i="18"/>
  <c r="F10" i="18"/>
  <c r="E10" i="18"/>
  <c r="F9" i="18"/>
  <c r="E9" i="18"/>
  <c r="F8" i="18"/>
  <c r="E8" i="18"/>
  <c r="F7" i="18"/>
  <c r="E7" i="18"/>
  <c r="F6" i="18"/>
  <c r="E6" i="18"/>
  <c r="F5" i="18"/>
  <c r="E5" i="18"/>
  <c r="F4" i="18"/>
  <c r="E4" i="18"/>
  <c r="D59" i="18" l="1"/>
  <c r="D35" i="18"/>
  <c r="D14" i="18"/>
  <c r="D12" i="18"/>
  <c r="D48" i="18"/>
  <c r="D54" i="18"/>
  <c r="D46" i="18"/>
  <c r="D36" i="18"/>
  <c r="D38" i="18"/>
  <c r="D31" i="18"/>
  <c r="D22" i="18"/>
  <c r="D24" i="18"/>
  <c r="D26" i="18"/>
  <c r="D16" i="18"/>
  <c r="D9" i="18"/>
  <c r="D5" i="18"/>
  <c r="D58" i="18"/>
  <c r="D41" i="18"/>
  <c r="D45" i="18"/>
  <c r="D25" i="18"/>
  <c r="D28" i="18"/>
  <c r="D17" i="18"/>
  <c r="D53" i="18"/>
  <c r="D56" i="18"/>
  <c r="F61" i="18"/>
  <c r="D55" i="18"/>
  <c r="D57" i="18"/>
  <c r="D60" i="18"/>
  <c r="H50" i="18"/>
  <c r="L50" i="18"/>
  <c r="T50" i="18"/>
  <c r="G50" i="18"/>
  <c r="K50" i="18"/>
  <c r="O50" i="18"/>
  <c r="S50" i="18"/>
  <c r="I50" i="18"/>
  <c r="M50" i="18"/>
  <c r="Q50" i="18"/>
  <c r="J50" i="18"/>
  <c r="N50" i="18"/>
  <c r="R50" i="18"/>
  <c r="P50" i="18"/>
  <c r="F29" i="18"/>
  <c r="D23" i="18"/>
  <c r="E29" i="18"/>
  <c r="D13" i="18"/>
  <c r="D4" i="18"/>
  <c r="E49" i="18"/>
  <c r="F49" i="18"/>
  <c r="D43" i="18"/>
  <c r="D42" i="18"/>
  <c r="D44" i="18"/>
  <c r="D47" i="18"/>
  <c r="E39" i="18"/>
  <c r="F39" i="18"/>
  <c r="D33" i="18"/>
  <c r="D32" i="18"/>
  <c r="D34" i="18"/>
  <c r="D37" i="18"/>
  <c r="D27" i="18"/>
  <c r="D21" i="18"/>
  <c r="E19" i="18"/>
  <c r="D15" i="18"/>
  <c r="F19" i="18"/>
  <c r="D18" i="18"/>
  <c r="D7" i="18"/>
  <c r="D6" i="18"/>
  <c r="D8" i="18"/>
  <c r="D52" i="18"/>
  <c r="E61" i="18"/>
  <c r="D11" i="18"/>
  <c r="D10" i="18"/>
  <c r="D20" i="18"/>
  <c r="D30" i="18"/>
  <c r="D40" i="18"/>
  <c r="T61" i="16"/>
  <c r="S61" i="16"/>
  <c r="R61" i="16"/>
  <c r="Q61" i="16"/>
  <c r="P61" i="16"/>
  <c r="O61" i="16"/>
  <c r="N61" i="16"/>
  <c r="M61" i="16"/>
  <c r="L61" i="16"/>
  <c r="K61" i="16"/>
  <c r="J61" i="16"/>
  <c r="I61" i="16"/>
  <c r="H61" i="16"/>
  <c r="G61" i="16"/>
  <c r="F60" i="16"/>
  <c r="E60" i="16"/>
  <c r="F59" i="16"/>
  <c r="E59" i="16"/>
  <c r="F58" i="16"/>
  <c r="E58" i="16"/>
  <c r="F57" i="16"/>
  <c r="E57" i="16"/>
  <c r="F56" i="16"/>
  <c r="E56" i="16"/>
  <c r="F55" i="16"/>
  <c r="E55" i="16"/>
  <c r="F54" i="16"/>
  <c r="E54" i="16"/>
  <c r="F53" i="16"/>
  <c r="E53" i="16"/>
  <c r="F52" i="16"/>
  <c r="E52" i="16"/>
  <c r="T49" i="16"/>
  <c r="S49" i="16"/>
  <c r="R49" i="16"/>
  <c r="Q49" i="16"/>
  <c r="P49" i="16"/>
  <c r="O49" i="16"/>
  <c r="N49" i="16"/>
  <c r="M49" i="16"/>
  <c r="L49" i="16"/>
  <c r="K49" i="16"/>
  <c r="J49" i="16"/>
  <c r="I49" i="16"/>
  <c r="H49" i="16"/>
  <c r="G49" i="16"/>
  <c r="F48" i="16"/>
  <c r="E48" i="16"/>
  <c r="F47" i="16"/>
  <c r="E47" i="16"/>
  <c r="F46" i="16"/>
  <c r="E46" i="16"/>
  <c r="F45" i="16"/>
  <c r="E45" i="16"/>
  <c r="F44" i="16"/>
  <c r="E44" i="16"/>
  <c r="F43" i="16"/>
  <c r="E43" i="16"/>
  <c r="F42" i="16"/>
  <c r="E42" i="16"/>
  <c r="F41" i="16"/>
  <c r="E41" i="16"/>
  <c r="F40" i="16"/>
  <c r="E40" i="16"/>
  <c r="T39" i="16"/>
  <c r="S39" i="16"/>
  <c r="R39" i="16"/>
  <c r="Q39" i="16"/>
  <c r="P39" i="16"/>
  <c r="O39" i="16"/>
  <c r="N39" i="16"/>
  <c r="M39" i="16"/>
  <c r="L39" i="16"/>
  <c r="K39" i="16"/>
  <c r="J39" i="16"/>
  <c r="I39" i="16"/>
  <c r="H39" i="16"/>
  <c r="G39" i="16"/>
  <c r="F38" i="16"/>
  <c r="E38" i="16"/>
  <c r="F37" i="16"/>
  <c r="E37" i="16"/>
  <c r="F36" i="16"/>
  <c r="E36" i="16"/>
  <c r="F35" i="16"/>
  <c r="E35" i="16"/>
  <c r="F34" i="16"/>
  <c r="E34" i="16"/>
  <c r="F33" i="16"/>
  <c r="E33" i="16"/>
  <c r="F32" i="16"/>
  <c r="E32" i="16"/>
  <c r="F31" i="16"/>
  <c r="E31" i="16"/>
  <c r="F30" i="16"/>
  <c r="E30" i="16"/>
  <c r="T29" i="16"/>
  <c r="S29" i="16"/>
  <c r="R29" i="16"/>
  <c r="Q29" i="16"/>
  <c r="P29" i="16"/>
  <c r="O29" i="16"/>
  <c r="N29" i="16"/>
  <c r="M29" i="16"/>
  <c r="L29" i="16"/>
  <c r="K29" i="16"/>
  <c r="J29" i="16"/>
  <c r="I29" i="16"/>
  <c r="H29" i="16"/>
  <c r="G29" i="16"/>
  <c r="F28" i="16"/>
  <c r="E28" i="16"/>
  <c r="F27" i="16"/>
  <c r="E27" i="16"/>
  <c r="F26" i="16"/>
  <c r="E26" i="16"/>
  <c r="F25" i="16"/>
  <c r="E25" i="16"/>
  <c r="F24" i="16"/>
  <c r="E24" i="16"/>
  <c r="F23" i="16"/>
  <c r="E23" i="16"/>
  <c r="F22" i="16"/>
  <c r="E22" i="16"/>
  <c r="F21" i="16"/>
  <c r="E21" i="16"/>
  <c r="F20" i="16"/>
  <c r="E20" i="16"/>
  <c r="T19" i="16"/>
  <c r="S19" i="16"/>
  <c r="R19" i="16"/>
  <c r="Q19" i="16"/>
  <c r="P19" i="16"/>
  <c r="O19" i="16"/>
  <c r="N19" i="16"/>
  <c r="M19" i="16"/>
  <c r="L19" i="16"/>
  <c r="K19" i="16"/>
  <c r="J19" i="16"/>
  <c r="I19" i="16"/>
  <c r="H19" i="16"/>
  <c r="G19" i="16"/>
  <c r="F18" i="16"/>
  <c r="E18" i="16"/>
  <c r="F17" i="16"/>
  <c r="E17" i="16"/>
  <c r="F16" i="16"/>
  <c r="E16" i="16"/>
  <c r="F15" i="16"/>
  <c r="E15" i="16"/>
  <c r="F14" i="16"/>
  <c r="E14" i="16"/>
  <c r="F13" i="16"/>
  <c r="E13" i="16"/>
  <c r="F12" i="16"/>
  <c r="E12" i="16"/>
  <c r="F11" i="16"/>
  <c r="E11" i="16"/>
  <c r="F10" i="16"/>
  <c r="E10" i="16"/>
  <c r="F9" i="16"/>
  <c r="E9" i="16"/>
  <c r="F8" i="16"/>
  <c r="E8" i="16"/>
  <c r="F7" i="16"/>
  <c r="E7" i="16"/>
  <c r="F6" i="16"/>
  <c r="E6" i="16"/>
  <c r="F5" i="16"/>
  <c r="E5" i="16"/>
  <c r="F4" i="16"/>
  <c r="E4" i="16"/>
  <c r="D37" i="16" l="1"/>
  <c r="D33" i="16"/>
  <c r="D47" i="16"/>
  <c r="D32" i="16"/>
  <c r="D38" i="16"/>
  <c r="D57" i="16"/>
  <c r="D45" i="16"/>
  <c r="D44" i="16"/>
  <c r="D40" i="16"/>
  <c r="D35" i="16"/>
  <c r="F39" i="16"/>
  <c r="D31" i="16"/>
  <c r="D25" i="16"/>
  <c r="D27" i="16"/>
  <c r="D23" i="16"/>
  <c r="D22" i="16"/>
  <c r="K50" i="16"/>
  <c r="F29" i="16"/>
  <c r="D21" i="16"/>
  <c r="O50" i="16"/>
  <c r="G50" i="16"/>
  <c r="D18" i="16"/>
  <c r="D14" i="16"/>
  <c r="D11" i="16"/>
  <c r="D10" i="16"/>
  <c r="D7" i="16"/>
  <c r="D4" i="16"/>
  <c r="D55" i="16"/>
  <c r="E61" i="16"/>
  <c r="D56" i="16"/>
  <c r="D60" i="16"/>
  <c r="D54" i="16"/>
  <c r="D58" i="16"/>
  <c r="D48" i="16"/>
  <c r="S50" i="16"/>
  <c r="D34" i="16"/>
  <c r="D24" i="16"/>
  <c r="D28" i="16"/>
  <c r="D8" i="16"/>
  <c r="D5" i="16"/>
  <c r="D9" i="16"/>
  <c r="D6" i="16"/>
  <c r="D61" i="18"/>
  <c r="D49" i="18"/>
  <c r="D39" i="18"/>
  <c r="D29" i="18"/>
  <c r="E50" i="18"/>
  <c r="F50" i="18"/>
  <c r="D19" i="18"/>
  <c r="F61" i="16"/>
  <c r="D53" i="16"/>
  <c r="D59" i="16"/>
  <c r="F49" i="16"/>
  <c r="D42" i="16"/>
  <c r="D41" i="16"/>
  <c r="D43" i="16"/>
  <c r="D46" i="16"/>
  <c r="H50" i="16"/>
  <c r="L50" i="16"/>
  <c r="T50" i="16"/>
  <c r="D36" i="16"/>
  <c r="D30" i="16"/>
  <c r="P50" i="16"/>
  <c r="D26" i="16"/>
  <c r="I50" i="16"/>
  <c r="M50" i="16"/>
  <c r="Q50" i="16"/>
  <c r="D20" i="16"/>
  <c r="J50" i="16"/>
  <c r="N50" i="16"/>
  <c r="R50" i="16"/>
  <c r="D12" i="16"/>
  <c r="D13" i="16"/>
  <c r="D16" i="16"/>
  <c r="F19" i="16"/>
  <c r="D15" i="16"/>
  <c r="D17" i="16"/>
  <c r="E19" i="16"/>
  <c r="E39" i="16"/>
  <c r="D52" i="16"/>
  <c r="E29" i="16"/>
  <c r="E49" i="16"/>
  <c r="E53" i="14"/>
  <c r="F53" i="14"/>
  <c r="E54" i="14"/>
  <c r="F54" i="14"/>
  <c r="E55" i="14"/>
  <c r="F55" i="14"/>
  <c r="E56" i="14"/>
  <c r="F56" i="14"/>
  <c r="E57" i="14"/>
  <c r="F57" i="14"/>
  <c r="E58" i="14"/>
  <c r="F58" i="14"/>
  <c r="E59" i="14"/>
  <c r="F59" i="14"/>
  <c r="E60" i="14"/>
  <c r="F60" i="14"/>
  <c r="F52" i="14"/>
  <c r="E52" i="14"/>
  <c r="D39" i="16" l="1"/>
  <c r="F50" i="16"/>
  <c r="D29" i="16"/>
  <c r="D61" i="16"/>
  <c r="D49" i="16"/>
  <c r="E50" i="16"/>
  <c r="D19" i="16"/>
  <c r="D52" i="14"/>
  <c r="D50" i="18"/>
  <c r="F5" i="14"/>
  <c r="F6" i="14"/>
  <c r="F7" i="14"/>
  <c r="F8" i="14"/>
  <c r="F9" i="14"/>
  <c r="F10" i="14"/>
  <c r="F11" i="14"/>
  <c r="F12" i="14"/>
  <c r="F13" i="14"/>
  <c r="F14" i="14"/>
  <c r="F15" i="14"/>
  <c r="F16" i="14"/>
  <c r="F17" i="14"/>
  <c r="F18" i="14"/>
  <c r="F20" i="14"/>
  <c r="F21" i="14"/>
  <c r="F22" i="14"/>
  <c r="F23" i="14"/>
  <c r="F24" i="14"/>
  <c r="F25" i="14"/>
  <c r="F26" i="14"/>
  <c r="F27" i="14"/>
  <c r="F28" i="14"/>
  <c r="F30" i="14"/>
  <c r="F31" i="14"/>
  <c r="F32" i="14"/>
  <c r="F33" i="14"/>
  <c r="F34" i="14"/>
  <c r="F35" i="14"/>
  <c r="F36" i="14"/>
  <c r="F37" i="14"/>
  <c r="F38" i="14"/>
  <c r="F40" i="14"/>
  <c r="F41" i="14"/>
  <c r="F42" i="14"/>
  <c r="F43" i="14"/>
  <c r="F44" i="14"/>
  <c r="F45" i="14"/>
  <c r="F46" i="14"/>
  <c r="F47" i="14"/>
  <c r="F48" i="14"/>
  <c r="F4" i="14"/>
  <c r="E5" i="14"/>
  <c r="E6" i="14"/>
  <c r="E7" i="14"/>
  <c r="E8" i="14"/>
  <c r="E9" i="14"/>
  <c r="E10" i="14"/>
  <c r="E11" i="14"/>
  <c r="E12" i="14"/>
  <c r="E13" i="14"/>
  <c r="E14" i="14"/>
  <c r="E15" i="14"/>
  <c r="E16" i="14"/>
  <c r="E17" i="14"/>
  <c r="E18" i="14"/>
  <c r="E20" i="14"/>
  <c r="E21" i="14"/>
  <c r="E22" i="14"/>
  <c r="E23" i="14"/>
  <c r="E24" i="14"/>
  <c r="E25" i="14"/>
  <c r="E26" i="14"/>
  <c r="E27" i="14"/>
  <c r="E28" i="14"/>
  <c r="E30" i="14"/>
  <c r="E31" i="14"/>
  <c r="E32" i="14"/>
  <c r="E33" i="14"/>
  <c r="E34" i="14"/>
  <c r="E35" i="14"/>
  <c r="E36" i="14"/>
  <c r="E37" i="14"/>
  <c r="E38" i="14"/>
  <c r="E40" i="14"/>
  <c r="E41" i="14"/>
  <c r="E42" i="14"/>
  <c r="E43" i="14"/>
  <c r="E44" i="14"/>
  <c r="E45" i="14"/>
  <c r="E46" i="14"/>
  <c r="E47" i="14"/>
  <c r="E48" i="14"/>
  <c r="E4" i="14"/>
  <c r="T61" i="14"/>
  <c r="S61" i="14"/>
  <c r="R61" i="14"/>
  <c r="Q61" i="14"/>
  <c r="P61" i="14"/>
  <c r="O61" i="14"/>
  <c r="N61" i="14"/>
  <c r="M61" i="14"/>
  <c r="D60" i="14"/>
  <c r="D59" i="14"/>
  <c r="D58" i="14"/>
  <c r="D56" i="14"/>
  <c r="D53" i="14"/>
  <c r="T49" i="14"/>
  <c r="S49" i="14"/>
  <c r="R49" i="14"/>
  <c r="Q49" i="14"/>
  <c r="P49" i="14"/>
  <c r="O49" i="14"/>
  <c r="N49" i="14"/>
  <c r="M49" i="14"/>
  <c r="T39" i="14"/>
  <c r="S39" i="14"/>
  <c r="R39" i="14"/>
  <c r="Q39" i="14"/>
  <c r="P39" i="14"/>
  <c r="O39" i="14"/>
  <c r="N39" i="14"/>
  <c r="M39" i="14"/>
  <c r="T29" i="14"/>
  <c r="S29" i="14"/>
  <c r="R29" i="14"/>
  <c r="Q29" i="14"/>
  <c r="P29" i="14"/>
  <c r="O29" i="14"/>
  <c r="N29" i="14"/>
  <c r="M29" i="14"/>
  <c r="T19" i="14"/>
  <c r="S19" i="14"/>
  <c r="R19" i="14"/>
  <c r="Q19" i="14"/>
  <c r="P19" i="14"/>
  <c r="O19" i="14"/>
  <c r="N19" i="14"/>
  <c r="M19" i="14"/>
  <c r="D50" i="16" l="1"/>
  <c r="D48" i="14"/>
  <c r="D47" i="14"/>
  <c r="D43" i="14"/>
  <c r="D41" i="14"/>
  <c r="D38" i="14"/>
  <c r="D34" i="14"/>
  <c r="D33" i="14"/>
  <c r="D32" i="14"/>
  <c r="F39" i="14"/>
  <c r="D27" i="14"/>
  <c r="D26" i="14"/>
  <c r="D25" i="14"/>
  <c r="F29" i="14"/>
  <c r="E29" i="14"/>
  <c r="D18" i="14"/>
  <c r="D17" i="14"/>
  <c r="D15" i="14"/>
  <c r="D14" i="14"/>
  <c r="F19" i="14"/>
  <c r="D10" i="14"/>
  <c r="E19" i="14"/>
  <c r="D9" i="14"/>
  <c r="D7" i="14"/>
  <c r="D5" i="14"/>
  <c r="F49" i="14"/>
  <c r="E49" i="14"/>
  <c r="E39" i="14"/>
  <c r="D30" i="14"/>
  <c r="D37" i="14"/>
  <c r="P50" i="14"/>
  <c r="D6" i="14"/>
  <c r="D13" i="14"/>
  <c r="N50" i="14"/>
  <c r="R50" i="14"/>
  <c r="D42" i="14"/>
  <c r="O50" i="14"/>
  <c r="S50" i="14"/>
  <c r="T50" i="14"/>
  <c r="M50" i="14"/>
  <c r="Q50" i="14"/>
  <c r="D23" i="14"/>
  <c r="D44" i="14"/>
  <c r="D40" i="14"/>
  <c r="D28" i="14"/>
  <c r="D20" i="14"/>
  <c r="D24" i="14"/>
  <c r="D8" i="14"/>
  <c r="D16" i="14"/>
  <c r="D35" i="14"/>
  <c r="D54" i="14"/>
  <c r="D22" i="14"/>
  <c r="D46" i="14"/>
  <c r="D4" i="14"/>
  <c r="D12" i="14"/>
  <c r="D21" i="14"/>
  <c r="D36" i="14"/>
  <c r="D45" i="14"/>
  <c r="F61" i="14"/>
  <c r="D55" i="14"/>
  <c r="D57" i="14"/>
  <c r="E61" i="14"/>
  <c r="D11" i="14"/>
  <c r="D31" i="14"/>
  <c r="D19" i="14" l="1"/>
  <c r="D61" i="14"/>
  <c r="D39" i="14"/>
  <c r="F50" i="14"/>
  <c r="D49" i="14"/>
  <c r="E50" i="14"/>
  <c r="D29" i="14"/>
  <c r="L61" i="10"/>
  <c r="K61" i="10"/>
  <c r="J61" i="10"/>
  <c r="I61" i="10"/>
  <c r="H61" i="10"/>
  <c r="G61" i="10"/>
  <c r="F60" i="10"/>
  <c r="E60" i="10"/>
  <c r="F59" i="10"/>
  <c r="E59" i="10"/>
  <c r="F58" i="10"/>
  <c r="E58" i="10"/>
  <c r="F57" i="10"/>
  <c r="E57" i="10"/>
  <c r="F56" i="10"/>
  <c r="E56" i="10"/>
  <c r="F55" i="10"/>
  <c r="E55" i="10"/>
  <c r="E54" i="10"/>
  <c r="F53" i="10"/>
  <c r="E53" i="10"/>
  <c r="F52" i="10"/>
  <c r="E52" i="10"/>
  <c r="L49" i="10"/>
  <c r="K49" i="10"/>
  <c r="J49" i="10"/>
  <c r="I49" i="10"/>
  <c r="H49" i="10"/>
  <c r="F48" i="10"/>
  <c r="E48" i="10"/>
  <c r="F47" i="10"/>
  <c r="E47" i="10"/>
  <c r="F46" i="10"/>
  <c r="E46" i="10"/>
  <c r="F45" i="10"/>
  <c r="E45" i="10"/>
  <c r="F44" i="10"/>
  <c r="E44" i="10"/>
  <c r="F43" i="10"/>
  <c r="E43" i="10"/>
  <c r="F42" i="10"/>
  <c r="E42" i="10"/>
  <c r="F41" i="10"/>
  <c r="E41" i="10"/>
  <c r="F40" i="10"/>
  <c r="E40" i="10"/>
  <c r="L39" i="10"/>
  <c r="K39" i="10"/>
  <c r="J39" i="10"/>
  <c r="I39" i="10"/>
  <c r="H39" i="10"/>
  <c r="G39" i="10"/>
  <c r="F38" i="10"/>
  <c r="E38" i="10"/>
  <c r="F37" i="10"/>
  <c r="E37" i="10"/>
  <c r="F36" i="10"/>
  <c r="E36" i="10"/>
  <c r="F35" i="10"/>
  <c r="E35" i="10"/>
  <c r="F34" i="10"/>
  <c r="E34" i="10"/>
  <c r="F33" i="10"/>
  <c r="E33" i="10"/>
  <c r="F32" i="10"/>
  <c r="E32" i="10"/>
  <c r="F31" i="10"/>
  <c r="E31" i="10"/>
  <c r="F30" i="10"/>
  <c r="E30" i="10"/>
  <c r="L29" i="10"/>
  <c r="K29" i="10"/>
  <c r="J29" i="10"/>
  <c r="I29" i="10"/>
  <c r="H29" i="10"/>
  <c r="G29" i="10"/>
  <c r="F28" i="10"/>
  <c r="E28" i="10"/>
  <c r="F27" i="10"/>
  <c r="E27" i="10"/>
  <c r="F26" i="10"/>
  <c r="E26" i="10"/>
  <c r="F25" i="10"/>
  <c r="E25" i="10"/>
  <c r="F24" i="10"/>
  <c r="E24" i="10"/>
  <c r="F23" i="10"/>
  <c r="E23" i="10"/>
  <c r="F22" i="10"/>
  <c r="E22" i="10"/>
  <c r="F21" i="10"/>
  <c r="E21" i="10"/>
  <c r="F20" i="10"/>
  <c r="E20" i="10"/>
  <c r="L19" i="10"/>
  <c r="K19" i="10"/>
  <c r="J19" i="10"/>
  <c r="I19" i="10"/>
  <c r="H19" i="10"/>
  <c r="G19" i="10"/>
  <c r="F18" i="10"/>
  <c r="E18" i="10"/>
  <c r="F17" i="10"/>
  <c r="E17" i="10"/>
  <c r="F16" i="10"/>
  <c r="E16" i="10"/>
  <c r="F15" i="10"/>
  <c r="E15" i="10"/>
  <c r="F14" i="10"/>
  <c r="E14" i="10"/>
  <c r="F13" i="10"/>
  <c r="E13" i="10"/>
  <c r="F12" i="10"/>
  <c r="E12" i="10"/>
  <c r="F11" i="10"/>
  <c r="E11" i="10"/>
  <c r="F10" i="10"/>
  <c r="E10" i="10"/>
  <c r="F9" i="10"/>
  <c r="E9" i="10"/>
  <c r="F8" i="10"/>
  <c r="E8" i="10"/>
  <c r="F7" i="10"/>
  <c r="E7" i="10"/>
  <c r="F6" i="10"/>
  <c r="E6" i="10"/>
  <c r="F5" i="10"/>
  <c r="E5" i="10"/>
  <c r="F4" i="10"/>
  <c r="E4" i="10"/>
  <c r="D50" i="14" l="1"/>
  <c r="D60" i="10"/>
  <c r="D59" i="10"/>
  <c r="D57" i="10"/>
  <c r="D56" i="10"/>
  <c r="D53" i="10"/>
  <c r="D52" i="10"/>
  <c r="D47" i="10"/>
  <c r="D46" i="10"/>
  <c r="D43" i="10"/>
  <c r="D42" i="10"/>
  <c r="D48" i="10"/>
  <c r="D38" i="10"/>
  <c r="D37" i="10"/>
  <c r="D36" i="10"/>
  <c r="D34" i="10"/>
  <c r="D33" i="10"/>
  <c r="D32" i="10"/>
  <c r="D26" i="10"/>
  <c r="D24" i="10"/>
  <c r="D23" i="10"/>
  <c r="H50" i="10"/>
  <c r="D28" i="10"/>
  <c r="I50" i="10"/>
  <c r="D17" i="10"/>
  <c r="G50" i="10"/>
  <c r="D16" i="10"/>
  <c r="D14" i="10"/>
  <c r="D13" i="10"/>
  <c r="D12" i="10"/>
  <c r="D9" i="10"/>
  <c r="D8" i="10"/>
  <c r="D5" i="10"/>
  <c r="D4" i="10"/>
  <c r="D55" i="10"/>
  <c r="D44" i="10"/>
  <c r="J50" i="10"/>
  <c r="K50" i="10"/>
  <c r="D22" i="10"/>
  <c r="L50" i="10"/>
  <c r="D27" i="10"/>
  <c r="D6" i="10"/>
  <c r="D18" i="10"/>
  <c r="D54" i="10"/>
  <c r="D58" i="10"/>
  <c r="E19" i="10"/>
  <c r="E29" i="10"/>
  <c r="E39" i="10"/>
  <c r="E49" i="10"/>
  <c r="D7" i="10"/>
  <c r="D15" i="10"/>
  <c r="D25" i="10"/>
  <c r="D35" i="10"/>
  <c r="D45" i="10"/>
  <c r="D11" i="10"/>
  <c r="D21" i="10"/>
  <c r="D31" i="10"/>
  <c r="D41" i="10"/>
  <c r="F61" i="10"/>
  <c r="F19" i="10"/>
  <c r="F29" i="10"/>
  <c r="F39" i="10"/>
  <c r="F49" i="10"/>
  <c r="E61" i="10"/>
  <c r="D10" i="10"/>
  <c r="D20" i="10"/>
  <c r="D30" i="10"/>
  <c r="D40" i="10"/>
  <c r="E9" i="8"/>
  <c r="F9" i="8"/>
  <c r="R61" i="8"/>
  <c r="Q61" i="8"/>
  <c r="P61" i="8"/>
  <c r="O61" i="8"/>
  <c r="N61" i="8"/>
  <c r="M61" i="8"/>
  <c r="L61" i="8"/>
  <c r="K61" i="8"/>
  <c r="J61" i="8"/>
  <c r="I61" i="8"/>
  <c r="H61" i="8"/>
  <c r="G61" i="8"/>
  <c r="F60" i="8"/>
  <c r="E60" i="8"/>
  <c r="F59" i="8"/>
  <c r="E59" i="8"/>
  <c r="F58" i="8"/>
  <c r="E58" i="8"/>
  <c r="F57" i="8"/>
  <c r="E57" i="8"/>
  <c r="F56" i="8"/>
  <c r="E56" i="8"/>
  <c r="F55" i="8"/>
  <c r="E55" i="8"/>
  <c r="F54" i="8"/>
  <c r="E54" i="8"/>
  <c r="F53" i="8"/>
  <c r="E53" i="8"/>
  <c r="F52" i="8"/>
  <c r="E52" i="8"/>
  <c r="F48" i="8"/>
  <c r="E48" i="8"/>
  <c r="F47" i="8"/>
  <c r="E47" i="8"/>
  <c r="F46" i="8"/>
  <c r="E46" i="8"/>
  <c r="F45" i="8"/>
  <c r="E45" i="8"/>
  <c r="F44" i="8"/>
  <c r="E44" i="8"/>
  <c r="F43" i="8"/>
  <c r="E43" i="8"/>
  <c r="F42" i="8"/>
  <c r="E42" i="8"/>
  <c r="F41" i="8"/>
  <c r="E41" i="8"/>
  <c r="F40" i="8"/>
  <c r="E40" i="8"/>
  <c r="R39" i="8"/>
  <c r="Q39" i="8"/>
  <c r="P39" i="8"/>
  <c r="O39" i="8"/>
  <c r="N39" i="8"/>
  <c r="M39" i="8"/>
  <c r="L39" i="8"/>
  <c r="K39" i="8"/>
  <c r="J39" i="8"/>
  <c r="I39" i="8"/>
  <c r="H39" i="8"/>
  <c r="G39" i="8"/>
  <c r="F38" i="8"/>
  <c r="E38" i="8"/>
  <c r="F37" i="8"/>
  <c r="E37" i="8"/>
  <c r="F36" i="8"/>
  <c r="E36" i="8"/>
  <c r="F35" i="8"/>
  <c r="E35" i="8"/>
  <c r="F34" i="8"/>
  <c r="E34" i="8"/>
  <c r="F33" i="8"/>
  <c r="E33" i="8"/>
  <c r="F32" i="8"/>
  <c r="E32" i="8"/>
  <c r="F31" i="8"/>
  <c r="E31" i="8"/>
  <c r="F30" i="8"/>
  <c r="E30" i="8"/>
  <c r="R29" i="8"/>
  <c r="Q29" i="8"/>
  <c r="P29" i="8"/>
  <c r="O29" i="8"/>
  <c r="N29" i="8"/>
  <c r="M29" i="8"/>
  <c r="L29" i="8"/>
  <c r="K29" i="8"/>
  <c r="J29" i="8"/>
  <c r="I29" i="8"/>
  <c r="H29" i="8"/>
  <c r="G29" i="8"/>
  <c r="F28" i="8"/>
  <c r="E28" i="8"/>
  <c r="F27" i="8"/>
  <c r="E27" i="8"/>
  <c r="F26" i="8"/>
  <c r="E26" i="8"/>
  <c r="F25" i="8"/>
  <c r="E25" i="8"/>
  <c r="F24" i="8"/>
  <c r="E24" i="8"/>
  <c r="F23" i="8"/>
  <c r="E23" i="8"/>
  <c r="F22" i="8"/>
  <c r="E22" i="8"/>
  <c r="F21" i="8"/>
  <c r="E21" i="8"/>
  <c r="F20" i="8"/>
  <c r="E20" i="8"/>
  <c r="R19" i="8"/>
  <c r="Q19" i="8"/>
  <c r="P19" i="8"/>
  <c r="O19" i="8"/>
  <c r="N19" i="8"/>
  <c r="M19" i="8"/>
  <c r="L19" i="8"/>
  <c r="K19" i="8"/>
  <c r="J19" i="8"/>
  <c r="I19" i="8"/>
  <c r="H19" i="8"/>
  <c r="G19" i="8"/>
  <c r="F18" i="8"/>
  <c r="E18" i="8"/>
  <c r="F17" i="8"/>
  <c r="E17" i="8"/>
  <c r="F16" i="8"/>
  <c r="E16" i="8"/>
  <c r="F15" i="8"/>
  <c r="E15" i="8"/>
  <c r="F14" i="8"/>
  <c r="E14" i="8"/>
  <c r="F13" i="8"/>
  <c r="E13" i="8"/>
  <c r="F12" i="8"/>
  <c r="E12" i="8"/>
  <c r="F11" i="8"/>
  <c r="E11" i="8"/>
  <c r="F10" i="8"/>
  <c r="E10" i="8"/>
  <c r="F8" i="8"/>
  <c r="E8" i="8"/>
  <c r="F7" i="8"/>
  <c r="E7" i="8"/>
  <c r="F6" i="8"/>
  <c r="E6" i="8"/>
  <c r="F5" i="8"/>
  <c r="E5" i="8"/>
  <c r="F4" i="8"/>
  <c r="E4" i="8"/>
  <c r="G50" i="8" l="1"/>
  <c r="D60" i="8"/>
  <c r="D61" i="10"/>
  <c r="D39" i="10"/>
  <c r="D49" i="10"/>
  <c r="E50" i="10"/>
  <c r="D29" i="10"/>
  <c r="D19" i="10"/>
  <c r="D59" i="8"/>
  <c r="D58" i="8"/>
  <c r="D57" i="8"/>
  <c r="D56" i="8"/>
  <c r="D54" i="8"/>
  <c r="D53" i="8"/>
  <c r="D48" i="8"/>
  <c r="D46" i="8"/>
  <c r="D44" i="8"/>
  <c r="D42" i="8"/>
  <c r="D41" i="8"/>
  <c r="D38" i="8"/>
  <c r="D37" i="8"/>
  <c r="D36" i="8"/>
  <c r="D35" i="8"/>
  <c r="D34" i="8"/>
  <c r="D33" i="8"/>
  <c r="D32" i="8"/>
  <c r="D31" i="8"/>
  <c r="D30" i="8"/>
  <c r="D26" i="8"/>
  <c r="D25" i="8"/>
  <c r="D22" i="8"/>
  <c r="D21" i="8"/>
  <c r="R50" i="8"/>
  <c r="P50" i="8"/>
  <c r="N50" i="8"/>
  <c r="J50" i="8"/>
  <c r="H50" i="8"/>
  <c r="D18" i="8"/>
  <c r="D14" i="8"/>
  <c r="D13" i="8"/>
  <c r="D10" i="8"/>
  <c r="D8" i="8"/>
  <c r="D7" i="8"/>
  <c r="D6" i="8"/>
  <c r="D5" i="8"/>
  <c r="D4" i="8"/>
  <c r="D55" i="8"/>
  <c r="E61" i="8"/>
  <c r="D45" i="8"/>
  <c r="D43" i="8"/>
  <c r="D47" i="8"/>
  <c r="L50" i="8"/>
  <c r="D17" i="8"/>
  <c r="D9" i="8"/>
  <c r="F50" i="10"/>
  <c r="F61" i="8"/>
  <c r="D11" i="8"/>
  <c r="D16" i="8"/>
  <c r="K50" i="8"/>
  <c r="O50" i="8"/>
  <c r="E29" i="8"/>
  <c r="D23" i="8"/>
  <c r="D28" i="8"/>
  <c r="E49" i="8"/>
  <c r="F19" i="8"/>
  <c r="F29" i="8"/>
  <c r="D12" i="8"/>
  <c r="D15" i="8"/>
  <c r="I50" i="8"/>
  <c r="M50" i="8"/>
  <c r="Q50" i="8"/>
  <c r="D24" i="8"/>
  <c r="D27" i="8"/>
  <c r="F39" i="8"/>
  <c r="F49" i="8"/>
  <c r="E19" i="8"/>
  <c r="E39" i="8"/>
  <c r="D20" i="8"/>
  <c r="D40" i="8"/>
  <c r="D52" i="8"/>
  <c r="D19" i="8" l="1"/>
  <c r="D50" i="10"/>
  <c r="D61" i="8"/>
  <c r="D49" i="8"/>
  <c r="D39" i="8"/>
  <c r="E50" i="8"/>
  <c r="F50" i="8"/>
  <c r="D29" i="8"/>
  <c r="D50" i="8" l="1"/>
</calcChain>
</file>

<file path=xl/sharedStrings.xml><?xml version="1.0" encoding="utf-8"?>
<sst xmlns="http://schemas.openxmlformats.org/spreadsheetml/2006/main" count="928" uniqueCount="72">
  <si>
    <t>区　　　分</t>
  </si>
  <si>
    <t>合　　計</t>
  </si>
  <si>
    <t>１年</t>
    <phoneticPr fontId="5"/>
  </si>
  <si>
    <t>２年</t>
    <phoneticPr fontId="5"/>
  </si>
  <si>
    <t>３年</t>
    <phoneticPr fontId="5"/>
  </si>
  <si>
    <t>計</t>
  </si>
  <si>
    <t>男</t>
  </si>
  <si>
    <t>女</t>
  </si>
  <si>
    <t>食中毒</t>
    <phoneticPr fontId="5"/>
  </si>
  <si>
    <t>熱中症</t>
    <rPh sb="0" eb="2">
      <t>ネッチュウ</t>
    </rPh>
    <rPh sb="2" eb="3">
      <t>ショウ</t>
    </rPh>
    <phoneticPr fontId="5"/>
  </si>
  <si>
    <t>計</t>
    <rPh sb="0" eb="1">
      <t>ケイ</t>
    </rPh>
    <phoneticPr fontId="5"/>
  </si>
  <si>
    <t>骨疾患</t>
    <rPh sb="0" eb="1">
      <t>ホネ</t>
    </rPh>
    <phoneticPr fontId="5"/>
  </si>
  <si>
    <t>種　類　別　合　計</t>
    <phoneticPr fontId="5"/>
  </si>
  <si>
    <t xml:space="preserve"> 脳・脊髄系の疾患</t>
    <phoneticPr fontId="5"/>
  </si>
  <si>
    <t>０歳</t>
    <rPh sb="1" eb="2">
      <t>サイ</t>
    </rPh>
    <phoneticPr fontId="5"/>
  </si>
  <si>
    <t>１歳</t>
    <rPh sb="1" eb="2">
      <t>サイ</t>
    </rPh>
    <phoneticPr fontId="5"/>
  </si>
  <si>
    <t>２歳</t>
    <rPh sb="1" eb="2">
      <t>サイ</t>
    </rPh>
    <phoneticPr fontId="5"/>
  </si>
  <si>
    <t>３歳</t>
    <rPh sb="1" eb="2">
      <t>サイ</t>
    </rPh>
    <phoneticPr fontId="5"/>
  </si>
  <si>
    <t>４歳</t>
    <rPh sb="1" eb="2">
      <t>サイ</t>
    </rPh>
    <phoneticPr fontId="5"/>
  </si>
  <si>
    <t>５歳</t>
    <rPh sb="1" eb="2">
      <t>サイ</t>
    </rPh>
    <phoneticPr fontId="5"/>
  </si>
  <si>
    <t>６歳</t>
    <rPh sb="1" eb="2">
      <t>サイ</t>
    </rPh>
    <phoneticPr fontId="5"/>
  </si>
  <si>
    <t>１年</t>
    <phoneticPr fontId="5"/>
  </si>
  <si>
    <t>２年</t>
    <phoneticPr fontId="5"/>
  </si>
  <si>
    <t>３年</t>
    <phoneticPr fontId="5"/>
  </si>
  <si>
    <t>４年</t>
    <phoneticPr fontId="5"/>
  </si>
  <si>
    <t>５年</t>
    <phoneticPr fontId="5"/>
  </si>
  <si>
    <t>６年</t>
    <phoneticPr fontId="5"/>
  </si>
  <si>
    <t>食中毒</t>
    <phoneticPr fontId="5"/>
  </si>
  <si>
    <t>接触性の皮膚炎</t>
    <phoneticPr fontId="5"/>
  </si>
  <si>
    <t>脳･脊髄系の疾患</t>
    <phoneticPr fontId="5"/>
  </si>
  <si>
    <t>心臓系の疾患</t>
    <phoneticPr fontId="5"/>
  </si>
  <si>
    <t>骨疾患</t>
    <phoneticPr fontId="5"/>
  </si>
  <si>
    <t>関節疾患</t>
    <phoneticPr fontId="5"/>
  </si>
  <si>
    <t>筋腱疾患</t>
    <phoneticPr fontId="5"/>
  </si>
  <si>
    <t>皮膚疾患</t>
    <phoneticPr fontId="5"/>
  </si>
  <si>
    <t>精神疾患</t>
    <phoneticPr fontId="5"/>
  </si>
  <si>
    <t>その他</t>
    <phoneticPr fontId="5"/>
  </si>
  <si>
    <t>脳・脊髄系の疾患</t>
    <phoneticPr fontId="5"/>
  </si>
  <si>
    <t>肺その他の内臓疾患</t>
    <phoneticPr fontId="5"/>
  </si>
  <si>
    <t>種　類　別　合　計</t>
    <phoneticPr fontId="5"/>
  </si>
  <si>
    <t xml:space="preserve"> 脳・脊髄系の疾患</t>
    <phoneticPr fontId="5"/>
  </si>
  <si>
    <t xml:space="preserve"> 心臓系の疾患</t>
    <phoneticPr fontId="5"/>
  </si>
  <si>
    <t xml:space="preserve"> 肺その他の内臓疾患</t>
    <phoneticPr fontId="5"/>
  </si>
  <si>
    <t xml:space="preserve"> 骨疾患</t>
    <phoneticPr fontId="5"/>
  </si>
  <si>
    <t xml:space="preserve"> 関節疾患</t>
    <phoneticPr fontId="5"/>
  </si>
  <si>
    <t xml:space="preserve"> 筋腱疾患</t>
    <phoneticPr fontId="5"/>
  </si>
  <si>
    <t xml:space="preserve"> 皮膚疾患</t>
    <phoneticPr fontId="5"/>
  </si>
  <si>
    <t xml:space="preserve"> 精神疾患</t>
    <phoneticPr fontId="5"/>
  </si>
  <si>
    <t>食中毒以外の中毒</t>
    <phoneticPr fontId="5"/>
  </si>
  <si>
    <t>溺水</t>
    <phoneticPr fontId="5"/>
  </si>
  <si>
    <t>異物の嚥下・迷入</t>
    <phoneticPr fontId="5"/>
  </si>
  <si>
    <t xml:space="preserve"> 精神疾患</t>
    <phoneticPr fontId="5"/>
  </si>
  <si>
    <t xml:space="preserve"> その他</t>
    <phoneticPr fontId="5"/>
  </si>
  <si>
    <t>内　訳　別　合　計</t>
    <phoneticPr fontId="5"/>
  </si>
  <si>
    <t>異物の嚥下・迷入</t>
    <phoneticPr fontId="5"/>
  </si>
  <si>
    <t>脳･脊髄系の疾患</t>
    <phoneticPr fontId="5"/>
  </si>
  <si>
    <t>その他</t>
    <phoneticPr fontId="5"/>
  </si>
  <si>
    <t>筋腱疾患</t>
    <phoneticPr fontId="5"/>
  </si>
  <si>
    <t>脳･脊髄系の疾患</t>
    <phoneticPr fontId="5"/>
  </si>
  <si>
    <t>-</t>
  </si>
  <si>
    <t>外部衝撃に起因</t>
    <phoneticPr fontId="5"/>
  </si>
  <si>
    <t>負傷に起因</t>
    <phoneticPr fontId="5"/>
  </si>
  <si>
    <t>運動に起因</t>
    <phoneticPr fontId="5"/>
  </si>
  <si>
    <t>１４－１　疾病の種類別、学年別件数表（小学校）</t>
    <rPh sb="5" eb="7">
      <t>シッペイ</t>
    </rPh>
    <rPh sb="8" eb="10">
      <t>シュルイ</t>
    </rPh>
    <rPh sb="10" eb="11">
      <t>ベツ</t>
    </rPh>
    <rPh sb="15" eb="17">
      <t>ケンスウ</t>
    </rPh>
    <rPh sb="17" eb="18">
      <t>ヒョウ</t>
    </rPh>
    <rPh sb="19" eb="22">
      <t>ショウガッコウ</t>
    </rPh>
    <phoneticPr fontId="1"/>
  </si>
  <si>
    <t>１４－２　疾病の種類別、学年別件数表（中学校）</t>
    <rPh sb="5" eb="7">
      <t>シッペイ</t>
    </rPh>
    <rPh sb="8" eb="10">
      <t>シュルイ</t>
    </rPh>
    <rPh sb="10" eb="11">
      <t>ベツ</t>
    </rPh>
    <rPh sb="15" eb="17">
      <t>ケンスウ</t>
    </rPh>
    <rPh sb="17" eb="18">
      <t>ヒョウ</t>
    </rPh>
    <rPh sb="19" eb="22">
      <t>チュウガッコウ</t>
    </rPh>
    <phoneticPr fontId="1"/>
  </si>
  <si>
    <t>１４－３　疾病の種類別、学年別件数表（高等学校等）</t>
    <rPh sb="5" eb="7">
      <t>シッペイ</t>
    </rPh>
    <rPh sb="8" eb="10">
      <t>シュルイ</t>
    </rPh>
    <rPh sb="10" eb="11">
      <t>ベツ</t>
    </rPh>
    <rPh sb="15" eb="17">
      <t>ケンスウ</t>
    </rPh>
    <rPh sb="17" eb="18">
      <t>ヒョウ</t>
    </rPh>
    <rPh sb="19" eb="21">
      <t>コウトウ</t>
    </rPh>
    <rPh sb="21" eb="23">
      <t>ガッコウ</t>
    </rPh>
    <phoneticPr fontId="1"/>
  </si>
  <si>
    <t>１４－４　疾病の種類別、学年別件数表（高等専門学校）</t>
    <rPh sb="5" eb="7">
      <t>シッペイ</t>
    </rPh>
    <rPh sb="8" eb="10">
      <t>シュルイ</t>
    </rPh>
    <rPh sb="10" eb="11">
      <t>ベツ</t>
    </rPh>
    <rPh sb="15" eb="17">
      <t>ケンスウ</t>
    </rPh>
    <rPh sb="17" eb="18">
      <t>ヒョウ</t>
    </rPh>
    <rPh sb="19" eb="21">
      <t>コウトウ</t>
    </rPh>
    <rPh sb="21" eb="23">
      <t>センモン</t>
    </rPh>
    <rPh sb="23" eb="25">
      <t>ガッコウ</t>
    </rPh>
    <phoneticPr fontId="1"/>
  </si>
  <si>
    <t>１４－５　疾病の種類別、年齢別件数表（幼稚園）</t>
    <rPh sb="5" eb="7">
      <t>シッペイ</t>
    </rPh>
    <rPh sb="8" eb="10">
      <t>シュルイ</t>
    </rPh>
    <rPh sb="10" eb="11">
      <t>ベツ</t>
    </rPh>
    <rPh sb="12" eb="14">
      <t>ネンレイ</t>
    </rPh>
    <rPh sb="15" eb="17">
      <t>ケンスウ</t>
    </rPh>
    <rPh sb="17" eb="18">
      <t>ヒョウ</t>
    </rPh>
    <rPh sb="19" eb="22">
      <t>ヨウチエン</t>
    </rPh>
    <phoneticPr fontId="1"/>
  </si>
  <si>
    <t>１４－６　疾病の種類別、年齢別件数表（幼保連携型認定こども園）</t>
    <rPh sb="12" eb="14">
      <t>ネンレイ</t>
    </rPh>
    <phoneticPr fontId="1"/>
  </si>
  <si>
    <t>１４－７　疾病の種類別、年齢別件数表（保育所等）</t>
    <rPh sb="12" eb="14">
      <t>ネンレイ</t>
    </rPh>
    <rPh sb="22" eb="23">
      <t>トウ</t>
    </rPh>
    <phoneticPr fontId="1"/>
  </si>
  <si>
    <t>心身負担の累積に起因</t>
  </si>
  <si>
    <t>心身負担の累積に起因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</si>
</sst>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/>
    <xf numFmtId="0" fontId="4" fillId="0" borderId="0">
      <alignment vertical="center"/>
    </xf>
  </cellStyleXfs>
  <cellXfs count="95">
    <xf numFmtId="0" fontId="0" fillId="0" borderId="0" xfId="0">
      <alignment vertical="center"/>
    </xf>
    <xf numFmtId="0" fontId="3" fillId="0" borderId="11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3" fillId="0" borderId="12" xfId="2" applyFont="1" applyBorder="1" applyAlignment="1">
      <alignment horizontal="center" vertical="center" wrapText="1"/>
    </xf>
    <xf numFmtId="0" fontId="3" fillId="0" borderId="14" xfId="2" applyFont="1" applyBorder="1" applyAlignment="1">
      <alignment horizontal="center" vertical="center" wrapText="1"/>
    </xf>
    <xf numFmtId="0" fontId="3" fillId="0" borderId="15" xfId="2" applyFont="1" applyBorder="1" applyAlignment="1">
      <alignment horizontal="center" vertical="center" wrapText="1"/>
    </xf>
    <xf numFmtId="0" fontId="3" fillId="0" borderId="6" xfId="1" applyFont="1" applyBorder="1"/>
    <xf numFmtId="0" fontId="3" fillId="0" borderId="16" xfId="1" applyFont="1" applyBorder="1" applyAlignment="1">
      <alignment vertical="center"/>
    </xf>
    <xf numFmtId="3" fontId="3" fillId="0" borderId="3" xfId="1" applyNumberFormat="1" applyFont="1" applyBorder="1" applyAlignment="1">
      <alignment horizontal="right" vertical="center"/>
    </xf>
    <xf numFmtId="3" fontId="3" fillId="0" borderId="4" xfId="1" applyNumberFormat="1" applyFont="1" applyBorder="1" applyAlignment="1">
      <alignment horizontal="right" vertical="center"/>
    </xf>
    <xf numFmtId="3" fontId="3" fillId="0" borderId="5" xfId="1" applyNumberFormat="1" applyFont="1" applyBorder="1" applyAlignment="1">
      <alignment horizontal="right" vertical="center"/>
    </xf>
    <xf numFmtId="3" fontId="3" fillId="0" borderId="7" xfId="1" applyNumberFormat="1" applyFont="1" applyBorder="1" applyAlignment="1">
      <alignment horizontal="right" vertical="center"/>
    </xf>
    <xf numFmtId="0" fontId="3" fillId="0" borderId="17" xfId="1" applyFont="1" applyBorder="1"/>
    <xf numFmtId="0" fontId="3" fillId="0" borderId="18" xfId="1" applyFont="1" applyBorder="1" applyAlignment="1">
      <alignment vertical="center"/>
    </xf>
    <xf numFmtId="3" fontId="3" fillId="0" borderId="19" xfId="1" applyNumberFormat="1" applyFont="1" applyBorder="1" applyAlignment="1">
      <alignment horizontal="right" vertical="center"/>
    </xf>
    <xf numFmtId="3" fontId="3" fillId="0" borderId="20" xfId="1" applyNumberFormat="1" applyFont="1" applyBorder="1" applyAlignment="1">
      <alignment horizontal="right" vertical="center"/>
    </xf>
    <xf numFmtId="3" fontId="3" fillId="0" borderId="21" xfId="1" applyNumberFormat="1" applyFont="1" applyBorder="1" applyAlignment="1">
      <alignment horizontal="right" vertical="center"/>
    </xf>
    <xf numFmtId="3" fontId="3" fillId="0" borderId="22" xfId="1" applyNumberFormat="1" applyFont="1" applyBorder="1" applyAlignment="1">
      <alignment horizontal="right" vertical="center"/>
    </xf>
    <xf numFmtId="0" fontId="3" fillId="0" borderId="23" xfId="1" applyFont="1" applyBorder="1"/>
    <xf numFmtId="0" fontId="3" fillId="0" borderId="24" xfId="1" applyFont="1" applyBorder="1" applyAlignment="1">
      <alignment vertical="center"/>
    </xf>
    <xf numFmtId="3" fontId="3" fillId="0" borderId="11" xfId="1" applyNumberFormat="1" applyFont="1" applyBorder="1" applyAlignment="1">
      <alignment horizontal="right" vertical="center"/>
    </xf>
    <xf numFmtId="3" fontId="3" fillId="0" borderId="12" xfId="1" applyNumberFormat="1" applyFont="1" applyBorder="1" applyAlignment="1">
      <alignment horizontal="right" vertical="center"/>
    </xf>
    <xf numFmtId="3" fontId="3" fillId="0" borderId="13" xfId="1" applyNumberFormat="1" applyFont="1" applyBorder="1" applyAlignment="1">
      <alignment horizontal="right" vertical="center"/>
    </xf>
    <xf numFmtId="3" fontId="3" fillId="0" borderId="25" xfId="1" applyNumberFormat="1" applyFont="1" applyBorder="1" applyAlignment="1">
      <alignment horizontal="right" vertical="center"/>
    </xf>
    <xf numFmtId="0" fontId="3" fillId="0" borderId="5" xfId="1" applyFont="1" applyBorder="1" applyAlignment="1">
      <alignment vertical="center"/>
    </xf>
    <xf numFmtId="3" fontId="3" fillId="0" borderId="27" xfId="1" applyNumberFormat="1" applyFont="1" applyBorder="1" applyAlignment="1">
      <alignment horizontal="right" vertical="center"/>
    </xf>
    <xf numFmtId="3" fontId="3" fillId="0" borderId="28" xfId="1" applyNumberFormat="1" applyFont="1" applyBorder="1" applyAlignment="1">
      <alignment horizontal="right" vertical="center"/>
    </xf>
    <xf numFmtId="3" fontId="3" fillId="0" borderId="29" xfId="1" applyNumberFormat="1" applyFont="1" applyBorder="1" applyAlignment="1">
      <alignment horizontal="right" vertical="center"/>
    </xf>
    <xf numFmtId="3" fontId="3" fillId="0" borderId="30" xfId="1" applyNumberFormat="1" applyFont="1" applyBorder="1" applyAlignment="1">
      <alignment horizontal="right" vertical="center"/>
    </xf>
    <xf numFmtId="0" fontId="3" fillId="0" borderId="21" xfId="1" applyFont="1" applyBorder="1" applyAlignment="1">
      <alignment vertical="center"/>
    </xf>
    <xf numFmtId="0" fontId="3" fillId="0" borderId="13" xfId="1" applyFont="1" applyBorder="1" applyAlignment="1">
      <alignment horizontal="center" vertical="center"/>
    </xf>
    <xf numFmtId="3" fontId="3" fillId="0" borderId="32" xfId="1" applyNumberFormat="1" applyFont="1" applyBorder="1" applyAlignment="1">
      <alignment horizontal="right" vertical="center"/>
    </xf>
    <xf numFmtId="3" fontId="3" fillId="0" borderId="35" xfId="1" applyNumberFormat="1" applyFont="1" applyBorder="1" applyAlignment="1">
      <alignment horizontal="right" vertical="center"/>
    </xf>
    <xf numFmtId="3" fontId="3" fillId="0" borderId="36" xfId="1" applyNumberFormat="1" applyFont="1" applyBorder="1" applyAlignment="1">
      <alignment horizontal="right" vertical="center"/>
    </xf>
    <xf numFmtId="3" fontId="3" fillId="0" borderId="37" xfId="1" applyNumberFormat="1" applyFont="1" applyBorder="1" applyAlignment="1">
      <alignment horizontal="right" vertical="center"/>
    </xf>
    <xf numFmtId="0" fontId="3" fillId="0" borderId="39" xfId="1" applyFont="1" applyBorder="1"/>
    <xf numFmtId="0" fontId="3" fillId="0" borderId="40" xfId="1" applyFont="1" applyBorder="1" applyAlignment="1">
      <alignment vertical="center"/>
    </xf>
    <xf numFmtId="0" fontId="3" fillId="0" borderId="41" xfId="2" applyFont="1" applyBorder="1" applyAlignment="1">
      <alignment horizontal="center" vertical="center" wrapText="1"/>
    </xf>
    <xf numFmtId="0" fontId="3" fillId="0" borderId="13" xfId="2" applyFont="1" applyBorder="1" applyAlignment="1">
      <alignment horizontal="center" vertical="center" wrapText="1"/>
    </xf>
    <xf numFmtId="0" fontId="6" fillId="0" borderId="0" xfId="0" applyFont="1">
      <alignment vertical="center"/>
    </xf>
    <xf numFmtId="3" fontId="6" fillId="0" borderId="0" xfId="0" applyNumberFormat="1" applyFont="1">
      <alignment vertical="center"/>
    </xf>
    <xf numFmtId="3" fontId="3" fillId="0" borderId="9" xfId="1" applyNumberFormat="1" applyFont="1" applyBorder="1" applyAlignment="1">
      <alignment horizontal="right" vertical="center"/>
    </xf>
    <xf numFmtId="3" fontId="3" fillId="0" borderId="42" xfId="1" applyNumberFormat="1" applyFont="1" applyBorder="1" applyAlignment="1">
      <alignment horizontal="right" vertical="center"/>
    </xf>
    <xf numFmtId="3" fontId="3" fillId="0" borderId="14" xfId="1" applyNumberFormat="1" applyFont="1" applyBorder="1" applyAlignment="1">
      <alignment horizontal="right" vertical="center"/>
    </xf>
    <xf numFmtId="3" fontId="3" fillId="0" borderId="23" xfId="1" applyNumberFormat="1" applyFont="1" applyBorder="1" applyAlignment="1">
      <alignment horizontal="right" vertical="center"/>
    </xf>
    <xf numFmtId="3" fontId="3" fillId="0" borderId="33" xfId="1" applyNumberFormat="1" applyFont="1" applyBorder="1" applyAlignment="1">
      <alignment horizontal="right" vertical="center"/>
    </xf>
    <xf numFmtId="0" fontId="6" fillId="0" borderId="43" xfId="0" applyFont="1" applyBorder="1">
      <alignment vertical="center"/>
    </xf>
    <xf numFmtId="3" fontId="3" fillId="0" borderId="44" xfId="1" applyNumberFormat="1" applyFont="1" applyBorder="1" applyAlignment="1">
      <alignment horizontal="right" vertical="center"/>
    </xf>
    <xf numFmtId="3" fontId="3" fillId="0" borderId="34" xfId="1" applyNumberFormat="1" applyFont="1" applyBorder="1" applyAlignment="1">
      <alignment horizontal="right" vertical="center"/>
    </xf>
    <xf numFmtId="3" fontId="3" fillId="0" borderId="15" xfId="1" applyNumberFormat="1" applyFont="1" applyBorder="1" applyAlignment="1">
      <alignment horizontal="right" vertical="center"/>
    </xf>
    <xf numFmtId="3" fontId="3" fillId="0" borderId="45" xfId="1" applyNumberFormat="1" applyFont="1" applyBorder="1" applyAlignment="1">
      <alignment horizontal="right" vertical="center"/>
    </xf>
    <xf numFmtId="3" fontId="3" fillId="0" borderId="46" xfId="1" applyNumberFormat="1" applyFont="1" applyBorder="1" applyAlignment="1">
      <alignment horizontal="right" vertical="center"/>
    </xf>
    <xf numFmtId="3" fontId="3" fillId="0" borderId="47" xfId="1" applyNumberFormat="1" applyFont="1" applyBorder="1" applyAlignment="1">
      <alignment horizontal="right" vertical="center"/>
    </xf>
    <xf numFmtId="3" fontId="3" fillId="0" borderId="48" xfId="1" applyNumberFormat="1" applyFont="1" applyBorder="1" applyAlignment="1">
      <alignment horizontal="right" vertical="center"/>
    </xf>
    <xf numFmtId="3" fontId="3" fillId="0" borderId="49" xfId="1" applyNumberFormat="1" applyFont="1" applyBorder="1" applyAlignment="1">
      <alignment horizontal="right" vertical="center"/>
    </xf>
    <xf numFmtId="3" fontId="3" fillId="0" borderId="50" xfId="1" applyNumberFormat="1" applyFont="1" applyBorder="1" applyAlignment="1">
      <alignment horizontal="right" vertical="center"/>
    </xf>
    <xf numFmtId="3" fontId="3" fillId="0" borderId="51" xfId="1" applyNumberFormat="1" applyFont="1" applyBorder="1" applyAlignment="1">
      <alignment horizontal="right" vertical="center"/>
    </xf>
    <xf numFmtId="3" fontId="3" fillId="0" borderId="52" xfId="1" applyNumberFormat="1" applyFont="1" applyBorder="1" applyAlignment="1">
      <alignment horizontal="right" vertical="center"/>
    </xf>
    <xf numFmtId="3" fontId="3" fillId="0" borderId="53" xfId="1" applyNumberFormat="1" applyFont="1" applyBorder="1" applyAlignment="1">
      <alignment horizontal="right" vertical="center"/>
    </xf>
    <xf numFmtId="3" fontId="3" fillId="0" borderId="6" xfId="1" applyNumberFormat="1" applyFont="1" applyBorder="1" applyAlignment="1">
      <alignment horizontal="right" vertical="center"/>
    </xf>
    <xf numFmtId="3" fontId="3" fillId="0" borderId="17" xfId="1" applyNumberFormat="1" applyFont="1" applyBorder="1" applyAlignment="1">
      <alignment horizontal="right" vertical="center"/>
    </xf>
    <xf numFmtId="0" fontId="3" fillId="0" borderId="50" xfId="1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3" fontId="3" fillId="0" borderId="1" xfId="1" applyNumberFormat="1" applyFont="1" applyBorder="1" applyAlignment="1">
      <alignment horizontal="right" vertical="center"/>
    </xf>
    <xf numFmtId="3" fontId="3" fillId="0" borderId="54" xfId="1" applyNumberFormat="1" applyFont="1" applyBorder="1" applyAlignment="1">
      <alignment horizontal="right" vertical="center"/>
    </xf>
    <xf numFmtId="3" fontId="3" fillId="0" borderId="56" xfId="1" applyNumberFormat="1" applyFont="1" applyBorder="1" applyAlignment="1">
      <alignment horizontal="right" vertical="center"/>
    </xf>
    <xf numFmtId="0" fontId="3" fillId="0" borderId="33" xfId="1" applyFont="1" applyBorder="1" applyAlignment="1">
      <alignment horizontal="center" vertical="center"/>
    </xf>
    <xf numFmtId="0" fontId="3" fillId="0" borderId="34" xfId="1" applyFont="1" applyBorder="1" applyAlignment="1">
      <alignment horizontal="center" vertical="center"/>
    </xf>
    <xf numFmtId="0" fontId="3" fillId="0" borderId="38" xfId="1" applyFont="1" applyBorder="1"/>
    <xf numFmtId="0" fontId="3" fillId="0" borderId="8" xfId="2" applyFont="1" applyBorder="1" applyAlignment="1">
      <alignment horizontal="center" vertical="center" wrapText="1"/>
    </xf>
    <xf numFmtId="0" fontId="3" fillId="0" borderId="7" xfId="2" applyFont="1" applyBorder="1" applyAlignment="1">
      <alignment horizontal="center" vertical="center" wrapText="1"/>
    </xf>
    <xf numFmtId="0" fontId="3" fillId="0" borderId="16" xfId="2" applyFont="1" applyBorder="1" applyAlignment="1">
      <alignment horizontal="center" vertical="center" wrapText="1"/>
    </xf>
    <xf numFmtId="0" fontId="3" fillId="0" borderId="26" xfId="1" applyFont="1" applyBorder="1" applyAlignment="1">
      <alignment horizontal="center" vertical="center" textRotation="255" shrinkToFit="1"/>
    </xf>
    <xf numFmtId="0" fontId="3" fillId="0" borderId="31" xfId="1" applyFont="1" applyBorder="1" applyAlignment="1">
      <alignment horizontal="center" vertical="center" textRotation="255" shrinkToFit="1"/>
    </xf>
    <xf numFmtId="0" fontId="3" fillId="0" borderId="32" xfId="1" applyFont="1" applyBorder="1" applyAlignment="1">
      <alignment horizontal="center" vertical="center" textRotation="255" shrinkToFit="1"/>
    </xf>
    <xf numFmtId="0" fontId="3" fillId="0" borderId="3" xfId="1" applyFont="1" applyBorder="1" applyAlignment="1">
      <alignment horizontal="center" vertical="center" textRotation="255" shrinkToFit="1"/>
    </xf>
    <xf numFmtId="0" fontId="3" fillId="0" borderId="19" xfId="1" applyFont="1" applyBorder="1" applyAlignment="1">
      <alignment horizontal="center" vertical="center" textRotation="255" shrinkToFit="1"/>
    </xf>
    <xf numFmtId="0" fontId="3" fillId="0" borderId="11" xfId="1" applyFont="1" applyBorder="1" applyAlignment="1">
      <alignment horizontal="center" vertical="center" textRotation="255" shrinkToFit="1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38" xfId="1" applyFont="1" applyBorder="1" applyAlignment="1">
      <alignment horizontal="center"/>
    </xf>
    <xf numFmtId="0" fontId="3" fillId="0" borderId="14" xfId="1" applyFont="1" applyBorder="1" applyAlignment="1">
      <alignment horizontal="center"/>
    </xf>
    <xf numFmtId="0" fontId="3" fillId="0" borderId="38" xfId="0" applyFont="1" applyBorder="1">
      <alignment vertical="center"/>
    </xf>
    <xf numFmtId="0" fontId="3" fillId="0" borderId="55" xfId="0" applyFont="1" applyBorder="1">
      <alignment vertical="center"/>
    </xf>
    <xf numFmtId="0" fontId="3" fillId="0" borderId="4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</cellXfs>
  <cellStyles count="3">
    <cellStyle name="標準" xfId="0" builtinId="0"/>
    <cellStyle name="標準 2" xfId="1" xr:uid="{00000000-0005-0000-0000-000001000000}"/>
    <cellStyle name="標準_Xl000004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X73"/>
  <sheetViews>
    <sheetView tabSelected="1" zoomScaleNormal="100" zoomScaleSheetLayoutView="100" workbookViewId="0"/>
  </sheetViews>
  <sheetFormatPr defaultColWidth="9" defaultRowHeight="13.2" x14ac:dyDescent="0.2"/>
  <cols>
    <col min="1" max="1" width="2.44140625" style="41" customWidth="1"/>
    <col min="2" max="2" width="4.33203125" style="41" customWidth="1"/>
    <col min="3" max="3" width="19.44140625" style="41" bestFit="1" customWidth="1"/>
    <col min="4" max="18" width="7.44140625" style="41" customWidth="1"/>
    <col min="19" max="16384" width="9" style="41"/>
  </cols>
  <sheetData>
    <row r="1" spans="2:24" ht="13.8" thickBot="1" x14ac:dyDescent="0.25">
      <c r="B1" s="41" t="s">
        <v>63</v>
      </c>
      <c r="R1" s="64"/>
    </row>
    <row r="2" spans="2:24" ht="13.5" customHeight="1" x14ac:dyDescent="0.2">
      <c r="B2" s="80" t="s">
        <v>0</v>
      </c>
      <c r="C2" s="81"/>
      <c r="D2" s="84" t="s">
        <v>1</v>
      </c>
      <c r="E2" s="85"/>
      <c r="F2" s="86"/>
      <c r="G2" s="87" t="s">
        <v>21</v>
      </c>
      <c r="H2" s="72"/>
      <c r="I2" s="71" t="s">
        <v>22</v>
      </c>
      <c r="J2" s="72"/>
      <c r="K2" s="71" t="s">
        <v>23</v>
      </c>
      <c r="L2" s="72"/>
      <c r="M2" s="71" t="s">
        <v>24</v>
      </c>
      <c r="N2" s="72"/>
      <c r="O2" s="71" t="s">
        <v>25</v>
      </c>
      <c r="P2" s="72"/>
      <c r="Q2" s="71" t="s">
        <v>26</v>
      </c>
      <c r="R2" s="73"/>
    </row>
    <row r="3" spans="2:24" ht="13.8" thickBot="1" x14ac:dyDescent="0.25">
      <c r="B3" s="82"/>
      <c r="C3" s="83"/>
      <c r="D3" s="1" t="s">
        <v>5</v>
      </c>
      <c r="E3" s="2" t="s">
        <v>6</v>
      </c>
      <c r="F3" s="3" t="s">
        <v>7</v>
      </c>
      <c r="G3" s="4" t="s">
        <v>6</v>
      </c>
      <c r="H3" s="5" t="s">
        <v>7</v>
      </c>
      <c r="I3" s="6" t="s">
        <v>6</v>
      </c>
      <c r="J3" s="5" t="s">
        <v>7</v>
      </c>
      <c r="K3" s="6" t="s">
        <v>6</v>
      </c>
      <c r="L3" s="5" t="s">
        <v>7</v>
      </c>
      <c r="M3" s="6" t="s">
        <v>6</v>
      </c>
      <c r="N3" s="5" t="s">
        <v>7</v>
      </c>
      <c r="O3" s="6" t="s">
        <v>6</v>
      </c>
      <c r="P3" s="5" t="s">
        <v>7</v>
      </c>
      <c r="Q3" s="7" t="s">
        <v>6</v>
      </c>
      <c r="R3" s="40" t="s">
        <v>7</v>
      </c>
    </row>
    <row r="4" spans="2:24" x14ac:dyDescent="0.2">
      <c r="B4" s="8"/>
      <c r="C4" s="9" t="s">
        <v>27</v>
      </c>
      <c r="D4" s="27">
        <f>E4+F4</f>
        <v>61</v>
      </c>
      <c r="E4" s="28">
        <f>G4+I4+K4+M4+O4+Q4</f>
        <v>45</v>
      </c>
      <c r="F4" s="29">
        <f>H4+J4+L4+N4+P4+R4</f>
        <v>16</v>
      </c>
      <c r="G4" s="13">
        <v>8</v>
      </c>
      <c r="H4" s="11">
        <v>4</v>
      </c>
      <c r="I4" s="11">
        <v>5</v>
      </c>
      <c r="J4" s="11">
        <v>0</v>
      </c>
      <c r="K4" s="11">
        <v>7</v>
      </c>
      <c r="L4" s="11">
        <v>3</v>
      </c>
      <c r="M4" s="11">
        <v>6</v>
      </c>
      <c r="N4" s="11">
        <v>0</v>
      </c>
      <c r="O4" s="11">
        <v>5</v>
      </c>
      <c r="P4" s="11">
        <v>4</v>
      </c>
      <c r="Q4" s="11">
        <v>14</v>
      </c>
      <c r="R4" s="12">
        <v>5</v>
      </c>
      <c r="T4" s="42"/>
      <c r="V4" s="42"/>
      <c r="X4" s="42"/>
    </row>
    <row r="5" spans="2:24" x14ac:dyDescent="0.2">
      <c r="B5" s="14"/>
      <c r="C5" s="15" t="s">
        <v>48</v>
      </c>
      <c r="D5" s="27">
        <f t="shared" ref="D5:D8" si="0">E5+F5</f>
        <v>83</v>
      </c>
      <c r="E5" s="28">
        <f t="shared" ref="E5:F8" si="1">G5+I5+K5+M5+O5+Q5</f>
        <v>48</v>
      </c>
      <c r="F5" s="29">
        <f t="shared" si="1"/>
        <v>35</v>
      </c>
      <c r="G5" s="19">
        <v>8</v>
      </c>
      <c r="H5" s="17">
        <v>6</v>
      </c>
      <c r="I5" s="17">
        <v>3</v>
      </c>
      <c r="J5" s="17">
        <v>5</v>
      </c>
      <c r="K5" s="17">
        <v>4</v>
      </c>
      <c r="L5" s="17">
        <v>3</v>
      </c>
      <c r="M5" s="17">
        <v>8</v>
      </c>
      <c r="N5" s="17">
        <v>4</v>
      </c>
      <c r="O5" s="17">
        <v>7</v>
      </c>
      <c r="P5" s="17">
        <v>3</v>
      </c>
      <c r="Q5" s="17">
        <v>18</v>
      </c>
      <c r="R5" s="18">
        <v>14</v>
      </c>
      <c r="T5" s="42"/>
      <c r="V5" s="42"/>
      <c r="X5" s="42"/>
    </row>
    <row r="6" spans="2:24" x14ac:dyDescent="0.2">
      <c r="B6" s="14"/>
      <c r="C6" s="15" t="s">
        <v>9</v>
      </c>
      <c r="D6" s="27">
        <f t="shared" si="0"/>
        <v>408</v>
      </c>
      <c r="E6" s="28">
        <f t="shared" si="1"/>
        <v>232</v>
      </c>
      <c r="F6" s="29">
        <f t="shared" si="1"/>
        <v>176</v>
      </c>
      <c r="G6" s="19">
        <v>20</v>
      </c>
      <c r="H6" s="17">
        <v>15</v>
      </c>
      <c r="I6" s="17">
        <v>29</v>
      </c>
      <c r="J6" s="17">
        <v>19</v>
      </c>
      <c r="K6" s="17">
        <v>17</v>
      </c>
      <c r="L6" s="17">
        <v>12</v>
      </c>
      <c r="M6" s="17">
        <v>41</v>
      </c>
      <c r="N6" s="17">
        <v>16</v>
      </c>
      <c r="O6" s="17">
        <v>54</v>
      </c>
      <c r="P6" s="17">
        <v>59</v>
      </c>
      <c r="Q6" s="17">
        <v>71</v>
      </c>
      <c r="R6" s="18">
        <v>55</v>
      </c>
      <c r="T6" s="42"/>
      <c r="V6" s="42"/>
      <c r="X6" s="42"/>
    </row>
    <row r="7" spans="2:24" x14ac:dyDescent="0.2">
      <c r="B7" s="14"/>
      <c r="C7" s="15" t="s">
        <v>49</v>
      </c>
      <c r="D7" s="27">
        <f t="shared" si="0"/>
        <v>3</v>
      </c>
      <c r="E7" s="28">
        <f t="shared" si="1"/>
        <v>3</v>
      </c>
      <c r="F7" s="29">
        <f t="shared" si="1"/>
        <v>0</v>
      </c>
      <c r="G7" s="19">
        <v>0</v>
      </c>
      <c r="H7" s="17">
        <v>0</v>
      </c>
      <c r="I7" s="17">
        <v>0</v>
      </c>
      <c r="J7" s="17">
        <v>0</v>
      </c>
      <c r="K7" s="17">
        <v>1</v>
      </c>
      <c r="L7" s="17">
        <v>0</v>
      </c>
      <c r="M7" s="17">
        <v>0</v>
      </c>
      <c r="N7" s="17">
        <v>0</v>
      </c>
      <c r="O7" s="17">
        <v>1</v>
      </c>
      <c r="P7" s="17">
        <v>0</v>
      </c>
      <c r="Q7" s="17">
        <v>1</v>
      </c>
      <c r="R7" s="18">
        <v>0</v>
      </c>
      <c r="T7" s="42"/>
      <c r="V7" s="42"/>
      <c r="X7" s="42"/>
    </row>
    <row r="8" spans="2:24" x14ac:dyDescent="0.2">
      <c r="B8" s="14"/>
      <c r="C8" s="15" t="s">
        <v>50</v>
      </c>
      <c r="D8" s="27">
        <f t="shared" si="0"/>
        <v>3577</v>
      </c>
      <c r="E8" s="28">
        <f t="shared" si="1"/>
        <v>2119</v>
      </c>
      <c r="F8" s="29">
        <f t="shared" si="1"/>
        <v>1458</v>
      </c>
      <c r="G8" s="19">
        <v>400</v>
      </c>
      <c r="H8" s="17">
        <v>264</v>
      </c>
      <c r="I8" s="17">
        <v>395</v>
      </c>
      <c r="J8" s="17">
        <v>317</v>
      </c>
      <c r="K8" s="17">
        <v>363</v>
      </c>
      <c r="L8" s="17">
        <v>250</v>
      </c>
      <c r="M8" s="17">
        <v>317</v>
      </c>
      <c r="N8" s="17">
        <v>226</v>
      </c>
      <c r="O8" s="17">
        <v>360</v>
      </c>
      <c r="P8" s="17">
        <v>197</v>
      </c>
      <c r="Q8" s="17">
        <v>284</v>
      </c>
      <c r="R8" s="18">
        <v>204</v>
      </c>
      <c r="T8" s="42"/>
      <c r="V8" s="42"/>
      <c r="X8" s="42"/>
    </row>
    <row r="9" spans="2:24" ht="13.8" thickBot="1" x14ac:dyDescent="0.25">
      <c r="B9" s="20"/>
      <c r="C9" s="21" t="s">
        <v>28</v>
      </c>
      <c r="D9" s="22">
        <f t="shared" ref="D9" si="2">E9+F9</f>
        <v>639</v>
      </c>
      <c r="E9" s="28">
        <f t="shared" ref="E9" si="3">G9+I9+K9+M9+O9+Q9</f>
        <v>393</v>
      </c>
      <c r="F9" s="29">
        <f t="shared" ref="F9" si="4">H9+J9+L9+N9+P9+R9</f>
        <v>246</v>
      </c>
      <c r="G9" s="25">
        <v>58</v>
      </c>
      <c r="H9" s="23">
        <v>45</v>
      </c>
      <c r="I9" s="23">
        <v>67</v>
      </c>
      <c r="J9" s="23">
        <v>41</v>
      </c>
      <c r="K9" s="23">
        <v>68</v>
      </c>
      <c r="L9" s="23">
        <v>27</v>
      </c>
      <c r="M9" s="23">
        <v>51</v>
      </c>
      <c r="N9" s="23">
        <v>41</v>
      </c>
      <c r="O9" s="23">
        <v>83</v>
      </c>
      <c r="P9" s="23">
        <v>53</v>
      </c>
      <c r="Q9" s="23">
        <v>66</v>
      </c>
      <c r="R9" s="24">
        <v>39</v>
      </c>
      <c r="T9" s="42"/>
      <c r="V9" s="42"/>
      <c r="X9" s="42"/>
    </row>
    <row r="10" spans="2:24" ht="13.5" customHeight="1" x14ac:dyDescent="0.2">
      <c r="B10" s="74" t="s">
        <v>60</v>
      </c>
      <c r="C10" s="26" t="s">
        <v>29</v>
      </c>
      <c r="D10" s="27">
        <f>E10+F10</f>
        <v>419</v>
      </c>
      <c r="E10" s="11">
        <f>G10+I10+K10+M10+O10+Q10</f>
        <v>314</v>
      </c>
      <c r="F10" s="12">
        <f>H10+J10+L10+N10+P10+R10</f>
        <v>105</v>
      </c>
      <c r="G10" s="30">
        <v>60</v>
      </c>
      <c r="H10" s="28">
        <v>22</v>
      </c>
      <c r="I10" s="28">
        <v>53</v>
      </c>
      <c r="J10" s="28">
        <v>23</v>
      </c>
      <c r="K10" s="28">
        <v>43</v>
      </c>
      <c r="L10" s="28">
        <v>24</v>
      </c>
      <c r="M10" s="28">
        <v>45</v>
      </c>
      <c r="N10" s="28">
        <v>14</v>
      </c>
      <c r="O10" s="28">
        <v>60</v>
      </c>
      <c r="P10" s="28">
        <v>8</v>
      </c>
      <c r="Q10" s="28">
        <v>53</v>
      </c>
      <c r="R10" s="29">
        <v>14</v>
      </c>
      <c r="T10" s="42"/>
      <c r="V10" s="42"/>
      <c r="X10" s="42"/>
    </row>
    <row r="11" spans="2:24" x14ac:dyDescent="0.2">
      <c r="B11" s="75"/>
      <c r="C11" s="31" t="s">
        <v>30</v>
      </c>
      <c r="D11" s="16">
        <f>E11+F11</f>
        <v>5</v>
      </c>
      <c r="E11" s="28">
        <f t="shared" ref="E11:F18" si="5">G11+I11+K11+M11+O11+Q11</f>
        <v>3</v>
      </c>
      <c r="F11" s="29">
        <f t="shared" si="5"/>
        <v>2</v>
      </c>
      <c r="G11" s="19">
        <v>1</v>
      </c>
      <c r="H11" s="17">
        <v>0</v>
      </c>
      <c r="I11" s="17">
        <v>0</v>
      </c>
      <c r="J11" s="17">
        <v>1</v>
      </c>
      <c r="K11" s="17">
        <v>0</v>
      </c>
      <c r="L11" s="17">
        <v>0</v>
      </c>
      <c r="M11" s="17">
        <v>1</v>
      </c>
      <c r="N11" s="17">
        <v>0</v>
      </c>
      <c r="O11" s="17">
        <v>0</v>
      </c>
      <c r="P11" s="17">
        <v>0</v>
      </c>
      <c r="Q11" s="17">
        <v>1</v>
      </c>
      <c r="R11" s="18">
        <v>1</v>
      </c>
      <c r="T11" s="42"/>
      <c r="V11" s="42"/>
      <c r="X11" s="42"/>
    </row>
    <row r="12" spans="2:24" x14ac:dyDescent="0.2">
      <c r="B12" s="75"/>
      <c r="C12" s="31" t="s">
        <v>38</v>
      </c>
      <c r="D12" s="16">
        <f t="shared" ref="D12:D17" si="6">E12+F12</f>
        <v>36</v>
      </c>
      <c r="E12" s="28">
        <f t="shared" si="5"/>
        <v>27</v>
      </c>
      <c r="F12" s="29">
        <f t="shared" si="5"/>
        <v>9</v>
      </c>
      <c r="G12" s="19">
        <v>6</v>
      </c>
      <c r="H12" s="17">
        <v>1</v>
      </c>
      <c r="I12" s="17">
        <v>2</v>
      </c>
      <c r="J12" s="17">
        <v>0</v>
      </c>
      <c r="K12" s="17">
        <v>3</v>
      </c>
      <c r="L12" s="17">
        <v>3</v>
      </c>
      <c r="M12" s="17">
        <v>3</v>
      </c>
      <c r="N12" s="17">
        <v>2</v>
      </c>
      <c r="O12" s="17">
        <v>8</v>
      </c>
      <c r="P12" s="17">
        <v>0</v>
      </c>
      <c r="Q12" s="17">
        <v>5</v>
      </c>
      <c r="R12" s="18">
        <v>3</v>
      </c>
      <c r="T12" s="42"/>
      <c r="V12" s="42"/>
      <c r="X12" s="42"/>
    </row>
    <row r="13" spans="2:24" x14ac:dyDescent="0.2">
      <c r="B13" s="75"/>
      <c r="C13" s="31" t="s">
        <v>31</v>
      </c>
      <c r="D13" s="16">
        <f t="shared" si="6"/>
        <v>257</v>
      </c>
      <c r="E13" s="28">
        <f t="shared" si="5"/>
        <v>142</v>
      </c>
      <c r="F13" s="29">
        <f t="shared" si="5"/>
        <v>115</v>
      </c>
      <c r="G13" s="19">
        <v>12</v>
      </c>
      <c r="H13" s="17">
        <v>16</v>
      </c>
      <c r="I13" s="17">
        <v>14</v>
      </c>
      <c r="J13" s="17">
        <v>9</v>
      </c>
      <c r="K13" s="17">
        <v>23</v>
      </c>
      <c r="L13" s="17">
        <v>12</v>
      </c>
      <c r="M13" s="17">
        <v>20</v>
      </c>
      <c r="N13" s="17">
        <v>24</v>
      </c>
      <c r="O13" s="17">
        <v>32</v>
      </c>
      <c r="P13" s="17">
        <v>20</v>
      </c>
      <c r="Q13" s="17">
        <v>41</v>
      </c>
      <c r="R13" s="18">
        <v>34</v>
      </c>
      <c r="T13" s="42"/>
      <c r="V13" s="42"/>
      <c r="X13" s="42"/>
    </row>
    <row r="14" spans="2:24" x14ac:dyDescent="0.2">
      <c r="B14" s="75"/>
      <c r="C14" s="31" t="s">
        <v>32</v>
      </c>
      <c r="D14" s="16">
        <f t="shared" si="6"/>
        <v>399</v>
      </c>
      <c r="E14" s="28">
        <f t="shared" si="5"/>
        <v>255</v>
      </c>
      <c r="F14" s="29">
        <f t="shared" si="5"/>
        <v>144</v>
      </c>
      <c r="G14" s="19">
        <v>24</v>
      </c>
      <c r="H14" s="17">
        <v>11</v>
      </c>
      <c r="I14" s="17">
        <v>32</v>
      </c>
      <c r="J14" s="17">
        <v>13</v>
      </c>
      <c r="K14" s="17">
        <v>30</v>
      </c>
      <c r="L14" s="17">
        <v>21</v>
      </c>
      <c r="M14" s="17">
        <v>46</v>
      </c>
      <c r="N14" s="17">
        <v>19</v>
      </c>
      <c r="O14" s="17">
        <v>56</v>
      </c>
      <c r="P14" s="17">
        <v>37</v>
      </c>
      <c r="Q14" s="17">
        <v>67</v>
      </c>
      <c r="R14" s="18">
        <v>43</v>
      </c>
      <c r="T14" s="42"/>
      <c r="V14" s="42"/>
      <c r="X14" s="42"/>
    </row>
    <row r="15" spans="2:24" x14ac:dyDescent="0.2">
      <c r="B15" s="75"/>
      <c r="C15" s="31" t="s">
        <v>33</v>
      </c>
      <c r="D15" s="16">
        <f t="shared" si="6"/>
        <v>383</v>
      </c>
      <c r="E15" s="28">
        <f t="shared" si="5"/>
        <v>211</v>
      </c>
      <c r="F15" s="29">
        <f t="shared" si="5"/>
        <v>172</v>
      </c>
      <c r="G15" s="19">
        <v>10</v>
      </c>
      <c r="H15" s="17">
        <v>14</v>
      </c>
      <c r="I15" s="17">
        <v>19</v>
      </c>
      <c r="J15" s="17">
        <v>23</v>
      </c>
      <c r="K15" s="17">
        <v>28</v>
      </c>
      <c r="L15" s="17">
        <v>22</v>
      </c>
      <c r="M15" s="17">
        <v>48</v>
      </c>
      <c r="N15" s="17">
        <v>31</v>
      </c>
      <c r="O15" s="17">
        <v>46</v>
      </c>
      <c r="P15" s="17">
        <v>39</v>
      </c>
      <c r="Q15" s="17">
        <v>60</v>
      </c>
      <c r="R15" s="18">
        <v>43</v>
      </c>
      <c r="T15" s="42"/>
      <c r="V15" s="42"/>
      <c r="X15" s="42"/>
    </row>
    <row r="16" spans="2:24" x14ac:dyDescent="0.2">
      <c r="B16" s="75"/>
      <c r="C16" s="31" t="s">
        <v>34</v>
      </c>
      <c r="D16" s="16">
        <f t="shared" si="6"/>
        <v>531</v>
      </c>
      <c r="E16" s="28">
        <f t="shared" si="5"/>
        <v>323</v>
      </c>
      <c r="F16" s="29">
        <f t="shared" si="5"/>
        <v>208</v>
      </c>
      <c r="G16" s="19">
        <v>76</v>
      </c>
      <c r="H16" s="17">
        <v>53</v>
      </c>
      <c r="I16" s="17">
        <v>57</v>
      </c>
      <c r="J16" s="17">
        <v>43</v>
      </c>
      <c r="K16" s="17">
        <v>44</v>
      </c>
      <c r="L16" s="17">
        <v>32</v>
      </c>
      <c r="M16" s="17">
        <v>48</v>
      </c>
      <c r="N16" s="17">
        <v>31</v>
      </c>
      <c r="O16" s="17">
        <v>48</v>
      </c>
      <c r="P16" s="17">
        <v>28</v>
      </c>
      <c r="Q16" s="17">
        <v>50</v>
      </c>
      <c r="R16" s="18">
        <v>21</v>
      </c>
      <c r="T16" s="42"/>
      <c r="V16" s="42"/>
      <c r="X16" s="42"/>
    </row>
    <row r="17" spans="2:24" x14ac:dyDescent="0.2">
      <c r="B17" s="75"/>
      <c r="C17" s="31" t="s">
        <v>35</v>
      </c>
      <c r="D17" s="16">
        <f t="shared" si="6"/>
        <v>5</v>
      </c>
      <c r="E17" s="28">
        <f t="shared" si="5"/>
        <v>2</v>
      </c>
      <c r="F17" s="29">
        <f t="shared" si="5"/>
        <v>3</v>
      </c>
      <c r="G17" s="19">
        <v>0</v>
      </c>
      <c r="H17" s="17">
        <v>0</v>
      </c>
      <c r="I17" s="17">
        <v>0</v>
      </c>
      <c r="J17" s="17">
        <v>1</v>
      </c>
      <c r="K17" s="17">
        <v>1</v>
      </c>
      <c r="L17" s="17">
        <v>0</v>
      </c>
      <c r="M17" s="17">
        <v>0</v>
      </c>
      <c r="N17" s="17">
        <v>0</v>
      </c>
      <c r="O17" s="17">
        <v>1</v>
      </c>
      <c r="P17" s="17">
        <v>0</v>
      </c>
      <c r="Q17" s="17">
        <v>0</v>
      </c>
      <c r="R17" s="18">
        <v>2</v>
      </c>
      <c r="T17" s="42"/>
      <c r="V17" s="42"/>
      <c r="X17" s="42"/>
    </row>
    <row r="18" spans="2:24" x14ac:dyDescent="0.2">
      <c r="B18" s="75"/>
      <c r="C18" s="31" t="s">
        <v>36</v>
      </c>
      <c r="D18" s="16">
        <f>E18+F18</f>
        <v>1699</v>
      </c>
      <c r="E18" s="28">
        <f t="shared" si="5"/>
        <v>1092</v>
      </c>
      <c r="F18" s="29">
        <f t="shared" si="5"/>
        <v>607</v>
      </c>
      <c r="G18" s="19">
        <v>214</v>
      </c>
      <c r="H18" s="17">
        <v>135</v>
      </c>
      <c r="I18" s="17">
        <v>224</v>
      </c>
      <c r="J18" s="17">
        <v>128</v>
      </c>
      <c r="K18" s="17">
        <v>182</v>
      </c>
      <c r="L18" s="17">
        <v>116</v>
      </c>
      <c r="M18" s="17">
        <v>186</v>
      </c>
      <c r="N18" s="17">
        <v>94</v>
      </c>
      <c r="O18" s="17">
        <v>146</v>
      </c>
      <c r="P18" s="17">
        <v>71</v>
      </c>
      <c r="Q18" s="17">
        <v>140</v>
      </c>
      <c r="R18" s="18">
        <v>63</v>
      </c>
      <c r="T18" s="42"/>
      <c r="V18" s="42"/>
      <c r="X18" s="42"/>
    </row>
    <row r="19" spans="2:24" ht="13.8" thickBot="1" x14ac:dyDescent="0.25">
      <c r="B19" s="76"/>
      <c r="C19" s="32" t="s">
        <v>10</v>
      </c>
      <c r="D19" s="46">
        <f>SUM(D10:D18)</f>
        <v>3734</v>
      </c>
      <c r="E19" s="23">
        <f t="shared" ref="E19" si="7">SUM(E10:E18)</f>
        <v>2369</v>
      </c>
      <c r="F19" s="24">
        <f>SUM(F10:F18)</f>
        <v>1365</v>
      </c>
      <c r="G19" s="22">
        <f>SUM(G10:G18)</f>
        <v>403</v>
      </c>
      <c r="H19" s="23">
        <f>SUM(H10:H18)</f>
        <v>252</v>
      </c>
      <c r="I19" s="23">
        <f t="shared" ref="I19:Q19" si="8">SUM(I10:I18)</f>
        <v>401</v>
      </c>
      <c r="J19" s="23">
        <f t="shared" si="8"/>
        <v>241</v>
      </c>
      <c r="K19" s="23">
        <f t="shared" si="8"/>
        <v>354</v>
      </c>
      <c r="L19" s="23">
        <f t="shared" si="8"/>
        <v>230</v>
      </c>
      <c r="M19" s="23">
        <f t="shared" si="8"/>
        <v>397</v>
      </c>
      <c r="N19" s="23">
        <f t="shared" si="8"/>
        <v>215</v>
      </c>
      <c r="O19" s="23">
        <f t="shared" si="8"/>
        <v>397</v>
      </c>
      <c r="P19" s="23">
        <f t="shared" si="8"/>
        <v>203</v>
      </c>
      <c r="Q19" s="23">
        <f t="shared" si="8"/>
        <v>417</v>
      </c>
      <c r="R19" s="24">
        <f>SUM(R10:R18)</f>
        <v>224</v>
      </c>
      <c r="T19" s="42"/>
      <c r="V19" s="42"/>
      <c r="X19" s="42"/>
    </row>
    <row r="20" spans="2:24" ht="13.5" customHeight="1" x14ac:dyDescent="0.2">
      <c r="B20" s="77" t="s">
        <v>62</v>
      </c>
      <c r="C20" s="26" t="s">
        <v>37</v>
      </c>
      <c r="D20" s="27">
        <f>E20+F20</f>
        <v>32</v>
      </c>
      <c r="E20" s="28">
        <f>G20+I20+K20+M20+O20+Q20</f>
        <v>20</v>
      </c>
      <c r="F20" s="29">
        <f>H20+J20+L20+N20+P20+R20</f>
        <v>12</v>
      </c>
      <c r="G20" s="30">
        <v>2</v>
      </c>
      <c r="H20" s="28">
        <v>3</v>
      </c>
      <c r="I20" s="28">
        <v>2</v>
      </c>
      <c r="J20" s="28">
        <v>2</v>
      </c>
      <c r="K20" s="28">
        <v>4</v>
      </c>
      <c r="L20" s="28">
        <v>2</v>
      </c>
      <c r="M20" s="28">
        <v>2</v>
      </c>
      <c r="N20" s="28">
        <v>1</v>
      </c>
      <c r="O20" s="28">
        <v>6</v>
      </c>
      <c r="P20" s="28">
        <v>1</v>
      </c>
      <c r="Q20" s="28">
        <v>4</v>
      </c>
      <c r="R20" s="29">
        <v>3</v>
      </c>
      <c r="T20" s="42"/>
      <c r="V20" s="42"/>
      <c r="X20" s="42"/>
    </row>
    <row r="21" spans="2:24" x14ac:dyDescent="0.2">
      <c r="B21" s="78"/>
      <c r="C21" s="31" t="s">
        <v>30</v>
      </c>
      <c r="D21" s="16">
        <f>E21+F21</f>
        <v>9</v>
      </c>
      <c r="E21" s="28">
        <f t="shared" ref="E21:F28" si="9">G21+I21+K21+M21+O21+Q21</f>
        <v>4</v>
      </c>
      <c r="F21" s="29">
        <f t="shared" si="9"/>
        <v>5</v>
      </c>
      <c r="G21" s="19">
        <v>0</v>
      </c>
      <c r="H21" s="17">
        <v>0</v>
      </c>
      <c r="I21" s="17">
        <v>0</v>
      </c>
      <c r="J21" s="17">
        <v>2</v>
      </c>
      <c r="K21" s="17">
        <v>1</v>
      </c>
      <c r="L21" s="17">
        <v>0</v>
      </c>
      <c r="M21" s="17">
        <v>0</v>
      </c>
      <c r="N21" s="17">
        <v>0</v>
      </c>
      <c r="O21" s="17">
        <v>3</v>
      </c>
      <c r="P21" s="17">
        <v>1</v>
      </c>
      <c r="Q21" s="17">
        <v>0</v>
      </c>
      <c r="R21" s="18">
        <v>2</v>
      </c>
      <c r="T21" s="42"/>
      <c r="V21" s="42"/>
      <c r="X21" s="42"/>
    </row>
    <row r="22" spans="2:24" x14ac:dyDescent="0.2">
      <c r="B22" s="78"/>
      <c r="C22" s="31" t="s">
        <v>38</v>
      </c>
      <c r="D22" s="16">
        <f t="shared" ref="D22:D27" si="10">E22+F22</f>
        <v>40</v>
      </c>
      <c r="E22" s="28">
        <f t="shared" si="9"/>
        <v>28</v>
      </c>
      <c r="F22" s="29">
        <f t="shared" si="9"/>
        <v>12</v>
      </c>
      <c r="G22" s="19">
        <v>1</v>
      </c>
      <c r="H22" s="17">
        <v>0</v>
      </c>
      <c r="I22" s="17">
        <v>1</v>
      </c>
      <c r="J22" s="17">
        <v>0</v>
      </c>
      <c r="K22" s="17">
        <v>3</v>
      </c>
      <c r="L22" s="17">
        <v>0</v>
      </c>
      <c r="M22" s="17">
        <v>5</v>
      </c>
      <c r="N22" s="17">
        <v>0</v>
      </c>
      <c r="O22" s="17">
        <v>10</v>
      </c>
      <c r="P22" s="17">
        <v>5</v>
      </c>
      <c r="Q22" s="17">
        <v>8</v>
      </c>
      <c r="R22" s="18">
        <v>7</v>
      </c>
      <c r="T22" s="42"/>
      <c r="V22" s="42"/>
      <c r="X22" s="42"/>
    </row>
    <row r="23" spans="2:24" x14ac:dyDescent="0.2">
      <c r="B23" s="78"/>
      <c r="C23" s="31" t="s">
        <v>31</v>
      </c>
      <c r="D23" s="16">
        <f t="shared" si="10"/>
        <v>325</v>
      </c>
      <c r="E23" s="28">
        <f t="shared" si="9"/>
        <v>182</v>
      </c>
      <c r="F23" s="29">
        <f t="shared" si="9"/>
        <v>143</v>
      </c>
      <c r="G23" s="19">
        <v>6</v>
      </c>
      <c r="H23" s="17">
        <v>7</v>
      </c>
      <c r="I23" s="17">
        <v>12</v>
      </c>
      <c r="J23" s="17">
        <v>14</v>
      </c>
      <c r="K23" s="17">
        <v>15</v>
      </c>
      <c r="L23" s="17">
        <v>21</v>
      </c>
      <c r="M23" s="17">
        <v>19</v>
      </c>
      <c r="N23" s="17">
        <v>24</v>
      </c>
      <c r="O23" s="17">
        <v>37</v>
      </c>
      <c r="P23" s="17">
        <v>30</v>
      </c>
      <c r="Q23" s="17">
        <v>93</v>
      </c>
      <c r="R23" s="18">
        <v>47</v>
      </c>
      <c r="T23" s="42"/>
      <c r="V23" s="42"/>
      <c r="X23" s="42"/>
    </row>
    <row r="24" spans="2:24" x14ac:dyDescent="0.2">
      <c r="B24" s="78"/>
      <c r="C24" s="31" t="s">
        <v>32</v>
      </c>
      <c r="D24" s="16">
        <f t="shared" si="10"/>
        <v>501</v>
      </c>
      <c r="E24" s="28">
        <f t="shared" si="9"/>
        <v>300</v>
      </c>
      <c r="F24" s="29">
        <f t="shared" si="9"/>
        <v>201</v>
      </c>
      <c r="G24" s="19">
        <v>20</v>
      </c>
      <c r="H24" s="17">
        <v>8</v>
      </c>
      <c r="I24" s="17">
        <v>23</v>
      </c>
      <c r="J24" s="17">
        <v>13</v>
      </c>
      <c r="K24" s="17">
        <v>31</v>
      </c>
      <c r="L24" s="17">
        <v>27</v>
      </c>
      <c r="M24" s="17">
        <v>49</v>
      </c>
      <c r="N24" s="17">
        <v>24</v>
      </c>
      <c r="O24" s="17">
        <v>71</v>
      </c>
      <c r="P24" s="17">
        <v>58</v>
      </c>
      <c r="Q24" s="17">
        <v>106</v>
      </c>
      <c r="R24" s="18">
        <v>71</v>
      </c>
      <c r="T24" s="42"/>
      <c r="V24" s="42"/>
      <c r="X24" s="42"/>
    </row>
    <row r="25" spans="2:24" x14ac:dyDescent="0.2">
      <c r="B25" s="78"/>
      <c r="C25" s="31" t="s">
        <v>33</v>
      </c>
      <c r="D25" s="16">
        <f t="shared" si="10"/>
        <v>660</v>
      </c>
      <c r="E25" s="28">
        <f t="shared" si="9"/>
        <v>346</v>
      </c>
      <c r="F25" s="29">
        <f t="shared" si="9"/>
        <v>314</v>
      </c>
      <c r="G25" s="19">
        <v>12</v>
      </c>
      <c r="H25" s="17">
        <v>10</v>
      </c>
      <c r="I25" s="17">
        <v>13</v>
      </c>
      <c r="J25" s="17">
        <v>22</v>
      </c>
      <c r="K25" s="17">
        <v>35</v>
      </c>
      <c r="L25" s="17">
        <v>29</v>
      </c>
      <c r="M25" s="17">
        <v>50</v>
      </c>
      <c r="N25" s="17">
        <v>55</v>
      </c>
      <c r="O25" s="17">
        <v>94</v>
      </c>
      <c r="P25" s="17">
        <v>87</v>
      </c>
      <c r="Q25" s="17">
        <v>142</v>
      </c>
      <c r="R25" s="18">
        <v>111</v>
      </c>
      <c r="T25" s="42"/>
      <c r="V25" s="42"/>
      <c r="X25" s="42"/>
    </row>
    <row r="26" spans="2:24" x14ac:dyDescent="0.2">
      <c r="B26" s="78"/>
      <c r="C26" s="31" t="s">
        <v>34</v>
      </c>
      <c r="D26" s="16">
        <f t="shared" si="10"/>
        <v>19</v>
      </c>
      <c r="E26" s="28">
        <f t="shared" si="9"/>
        <v>13</v>
      </c>
      <c r="F26" s="29">
        <f t="shared" si="9"/>
        <v>6</v>
      </c>
      <c r="G26" s="19">
        <v>0</v>
      </c>
      <c r="H26" s="17">
        <v>1</v>
      </c>
      <c r="I26" s="17">
        <v>3</v>
      </c>
      <c r="J26" s="17">
        <v>4</v>
      </c>
      <c r="K26" s="17">
        <v>1</v>
      </c>
      <c r="L26" s="17">
        <v>1</v>
      </c>
      <c r="M26" s="17">
        <v>1</v>
      </c>
      <c r="N26" s="17">
        <v>0</v>
      </c>
      <c r="O26" s="17">
        <v>3</v>
      </c>
      <c r="P26" s="17">
        <v>0</v>
      </c>
      <c r="Q26" s="17">
        <v>5</v>
      </c>
      <c r="R26" s="18">
        <v>0</v>
      </c>
      <c r="T26" s="42"/>
      <c r="V26" s="42"/>
      <c r="X26" s="42"/>
    </row>
    <row r="27" spans="2:24" x14ac:dyDescent="0.2">
      <c r="B27" s="78"/>
      <c r="C27" s="31" t="s">
        <v>35</v>
      </c>
      <c r="D27" s="16">
        <f t="shared" si="10"/>
        <v>1</v>
      </c>
      <c r="E27" s="28">
        <f t="shared" si="9"/>
        <v>0</v>
      </c>
      <c r="F27" s="29">
        <f t="shared" si="9"/>
        <v>1</v>
      </c>
      <c r="G27" s="19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1</v>
      </c>
      <c r="Q27" s="17">
        <v>0</v>
      </c>
      <c r="R27" s="18">
        <v>0</v>
      </c>
      <c r="T27" s="42"/>
      <c r="V27" s="42"/>
      <c r="X27" s="42"/>
    </row>
    <row r="28" spans="2:24" x14ac:dyDescent="0.2">
      <c r="B28" s="78"/>
      <c r="C28" s="31" t="s">
        <v>36</v>
      </c>
      <c r="D28" s="16">
        <f>E28+F28</f>
        <v>46</v>
      </c>
      <c r="E28" s="28">
        <f t="shared" si="9"/>
        <v>25</v>
      </c>
      <c r="F28" s="29">
        <f t="shared" si="9"/>
        <v>21</v>
      </c>
      <c r="G28" s="19">
        <v>5</v>
      </c>
      <c r="H28" s="17">
        <v>2</v>
      </c>
      <c r="I28" s="17">
        <v>1</v>
      </c>
      <c r="J28" s="17">
        <v>2</v>
      </c>
      <c r="K28" s="17">
        <v>3</v>
      </c>
      <c r="L28" s="17">
        <v>3</v>
      </c>
      <c r="M28" s="17">
        <v>5</v>
      </c>
      <c r="N28" s="17">
        <v>3</v>
      </c>
      <c r="O28" s="17">
        <v>6</v>
      </c>
      <c r="P28" s="17">
        <v>4</v>
      </c>
      <c r="Q28" s="17">
        <v>5</v>
      </c>
      <c r="R28" s="18">
        <v>7</v>
      </c>
      <c r="T28" s="42"/>
      <c r="V28" s="42"/>
      <c r="X28" s="42"/>
    </row>
    <row r="29" spans="2:24" ht="13.8" thickBot="1" x14ac:dyDescent="0.25">
      <c r="B29" s="79"/>
      <c r="C29" s="32" t="s">
        <v>10</v>
      </c>
      <c r="D29" s="46">
        <f>SUM(D20:D28)</f>
        <v>1633</v>
      </c>
      <c r="E29" s="23">
        <f t="shared" ref="E29" si="11">SUM(E20:E28)</f>
        <v>918</v>
      </c>
      <c r="F29" s="24">
        <f>SUM(F20:F28)</f>
        <v>715</v>
      </c>
      <c r="G29" s="22">
        <f>SUM(G20:G28)</f>
        <v>46</v>
      </c>
      <c r="H29" s="23">
        <f>SUM(H20:H28)</f>
        <v>31</v>
      </c>
      <c r="I29" s="23">
        <f t="shared" ref="I29:Q29" si="12">SUM(I20:I28)</f>
        <v>55</v>
      </c>
      <c r="J29" s="23">
        <f t="shared" si="12"/>
        <v>59</v>
      </c>
      <c r="K29" s="23">
        <f t="shared" si="12"/>
        <v>93</v>
      </c>
      <c r="L29" s="23">
        <f t="shared" si="12"/>
        <v>83</v>
      </c>
      <c r="M29" s="23">
        <f t="shared" si="12"/>
        <v>131</v>
      </c>
      <c r="N29" s="23">
        <f t="shared" si="12"/>
        <v>107</v>
      </c>
      <c r="O29" s="23">
        <f t="shared" si="12"/>
        <v>230</v>
      </c>
      <c r="P29" s="23">
        <f t="shared" si="12"/>
        <v>187</v>
      </c>
      <c r="Q29" s="23">
        <f t="shared" si="12"/>
        <v>363</v>
      </c>
      <c r="R29" s="24">
        <f>SUM(R20:R28)</f>
        <v>248</v>
      </c>
      <c r="T29" s="42"/>
      <c r="V29" s="42"/>
      <c r="X29" s="42"/>
    </row>
    <row r="30" spans="2:24" ht="13.5" customHeight="1" x14ac:dyDescent="0.2">
      <c r="B30" s="77" t="s">
        <v>71</v>
      </c>
      <c r="C30" s="26" t="s">
        <v>29</v>
      </c>
      <c r="D30" s="27">
        <f>E30+F30</f>
        <v>122</v>
      </c>
      <c r="E30" s="28">
        <f>G30+I30+K30+M30+O30+Q30</f>
        <v>63</v>
      </c>
      <c r="F30" s="29">
        <f>H30+J30+L30+N30+P30+R30</f>
        <v>59</v>
      </c>
      <c r="G30" s="30">
        <v>1</v>
      </c>
      <c r="H30" s="28">
        <v>1</v>
      </c>
      <c r="I30" s="28">
        <v>4</v>
      </c>
      <c r="J30" s="28">
        <v>0</v>
      </c>
      <c r="K30" s="28">
        <v>0</v>
      </c>
      <c r="L30" s="28">
        <v>0</v>
      </c>
      <c r="M30" s="28">
        <v>4</v>
      </c>
      <c r="N30" s="28">
        <v>10</v>
      </c>
      <c r="O30" s="28">
        <v>17</v>
      </c>
      <c r="P30" s="28">
        <v>19</v>
      </c>
      <c r="Q30" s="28">
        <v>37</v>
      </c>
      <c r="R30" s="29">
        <v>29</v>
      </c>
      <c r="T30" s="42"/>
      <c r="V30" s="42"/>
      <c r="X30" s="42"/>
    </row>
    <row r="31" spans="2:24" x14ac:dyDescent="0.2">
      <c r="B31" s="78"/>
      <c r="C31" s="31" t="s">
        <v>30</v>
      </c>
      <c r="D31" s="16">
        <f>E31+F31</f>
        <v>12</v>
      </c>
      <c r="E31" s="28">
        <f t="shared" ref="E31:F38" si="13">G31+I31+K31+M31+O31+Q31</f>
        <v>8</v>
      </c>
      <c r="F31" s="29">
        <f t="shared" si="13"/>
        <v>4</v>
      </c>
      <c r="G31" s="19">
        <v>0</v>
      </c>
      <c r="H31" s="17">
        <v>1</v>
      </c>
      <c r="I31" s="17">
        <v>1</v>
      </c>
      <c r="J31" s="17">
        <v>0</v>
      </c>
      <c r="K31" s="17">
        <v>0</v>
      </c>
      <c r="L31" s="17">
        <v>0</v>
      </c>
      <c r="M31" s="17">
        <v>1</v>
      </c>
      <c r="N31" s="17">
        <v>1</v>
      </c>
      <c r="O31" s="17">
        <v>1</v>
      </c>
      <c r="P31" s="17">
        <v>2</v>
      </c>
      <c r="Q31" s="17">
        <v>5</v>
      </c>
      <c r="R31" s="18">
        <v>0</v>
      </c>
      <c r="T31" s="42"/>
      <c r="V31" s="42"/>
      <c r="X31" s="42"/>
    </row>
    <row r="32" spans="2:24" x14ac:dyDescent="0.2">
      <c r="B32" s="78"/>
      <c r="C32" s="31" t="s">
        <v>38</v>
      </c>
      <c r="D32" s="16">
        <f t="shared" ref="D32:D37" si="14">E32+F32</f>
        <v>1247</v>
      </c>
      <c r="E32" s="28">
        <f t="shared" si="13"/>
        <v>680</v>
      </c>
      <c r="F32" s="29">
        <f t="shared" si="13"/>
        <v>567</v>
      </c>
      <c r="G32" s="19">
        <v>1</v>
      </c>
      <c r="H32" s="17">
        <v>1</v>
      </c>
      <c r="I32" s="17">
        <v>6</v>
      </c>
      <c r="J32" s="17">
        <v>1</v>
      </c>
      <c r="K32" s="17">
        <v>3</v>
      </c>
      <c r="L32" s="17">
        <v>3</v>
      </c>
      <c r="M32" s="17">
        <v>7</v>
      </c>
      <c r="N32" s="17">
        <v>14</v>
      </c>
      <c r="O32" s="17">
        <v>244</v>
      </c>
      <c r="P32" s="17">
        <v>240</v>
      </c>
      <c r="Q32" s="17">
        <v>419</v>
      </c>
      <c r="R32" s="18">
        <v>308</v>
      </c>
      <c r="T32" s="42"/>
      <c r="V32" s="42"/>
      <c r="X32" s="42"/>
    </row>
    <row r="33" spans="2:24" x14ac:dyDescent="0.2">
      <c r="B33" s="78"/>
      <c r="C33" s="31" t="s">
        <v>11</v>
      </c>
      <c r="D33" s="16">
        <f t="shared" si="14"/>
        <v>11</v>
      </c>
      <c r="E33" s="28">
        <f t="shared" si="13"/>
        <v>9</v>
      </c>
      <c r="F33" s="29">
        <f t="shared" si="13"/>
        <v>2</v>
      </c>
      <c r="G33" s="19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1</v>
      </c>
      <c r="N33" s="17">
        <v>0</v>
      </c>
      <c r="O33" s="17">
        <v>2</v>
      </c>
      <c r="P33" s="17">
        <v>1</v>
      </c>
      <c r="Q33" s="17">
        <v>6</v>
      </c>
      <c r="R33" s="18">
        <v>1</v>
      </c>
      <c r="T33" s="42"/>
      <c r="V33" s="42"/>
      <c r="X33" s="42"/>
    </row>
    <row r="34" spans="2:24" x14ac:dyDescent="0.2">
      <c r="B34" s="78"/>
      <c r="C34" s="31" t="s">
        <v>32</v>
      </c>
      <c r="D34" s="16">
        <f t="shared" si="14"/>
        <v>14</v>
      </c>
      <c r="E34" s="28">
        <f t="shared" si="13"/>
        <v>8</v>
      </c>
      <c r="F34" s="29">
        <f t="shared" si="13"/>
        <v>6</v>
      </c>
      <c r="G34" s="19">
        <v>1</v>
      </c>
      <c r="H34" s="17">
        <v>0</v>
      </c>
      <c r="I34" s="17">
        <v>0</v>
      </c>
      <c r="J34" s="17">
        <v>2</v>
      </c>
      <c r="K34" s="17">
        <v>1</v>
      </c>
      <c r="L34" s="17">
        <v>0</v>
      </c>
      <c r="M34" s="17">
        <v>0</v>
      </c>
      <c r="N34" s="17">
        <v>0</v>
      </c>
      <c r="O34" s="17">
        <v>2</v>
      </c>
      <c r="P34" s="17">
        <v>1</v>
      </c>
      <c r="Q34" s="17">
        <v>4</v>
      </c>
      <c r="R34" s="18">
        <v>3</v>
      </c>
      <c r="T34" s="42"/>
      <c r="V34" s="42"/>
      <c r="X34" s="42"/>
    </row>
    <row r="35" spans="2:24" x14ac:dyDescent="0.2">
      <c r="B35" s="78"/>
      <c r="C35" s="31" t="s">
        <v>33</v>
      </c>
      <c r="D35" s="16">
        <f t="shared" si="14"/>
        <v>22</v>
      </c>
      <c r="E35" s="28">
        <f t="shared" si="13"/>
        <v>11</v>
      </c>
      <c r="F35" s="29">
        <f t="shared" si="13"/>
        <v>11</v>
      </c>
      <c r="G35" s="19">
        <v>0</v>
      </c>
      <c r="H35" s="17">
        <v>0</v>
      </c>
      <c r="I35" s="17">
        <v>0</v>
      </c>
      <c r="J35" s="17">
        <v>0</v>
      </c>
      <c r="K35" s="17">
        <v>1</v>
      </c>
      <c r="L35" s="17">
        <v>3</v>
      </c>
      <c r="M35" s="17">
        <v>3</v>
      </c>
      <c r="N35" s="17">
        <v>3</v>
      </c>
      <c r="O35" s="17">
        <v>4</v>
      </c>
      <c r="P35" s="17">
        <v>2</v>
      </c>
      <c r="Q35" s="17">
        <v>3</v>
      </c>
      <c r="R35" s="18">
        <v>3</v>
      </c>
      <c r="T35" s="42"/>
      <c r="V35" s="42"/>
      <c r="X35" s="42"/>
    </row>
    <row r="36" spans="2:24" x14ac:dyDescent="0.2">
      <c r="B36" s="78"/>
      <c r="C36" s="31" t="s">
        <v>34</v>
      </c>
      <c r="D36" s="16">
        <f t="shared" si="14"/>
        <v>9</v>
      </c>
      <c r="E36" s="28">
        <f t="shared" si="13"/>
        <v>6</v>
      </c>
      <c r="F36" s="29">
        <f t="shared" si="13"/>
        <v>3</v>
      </c>
      <c r="G36" s="19">
        <v>0</v>
      </c>
      <c r="H36" s="17">
        <v>0</v>
      </c>
      <c r="I36" s="17">
        <v>1</v>
      </c>
      <c r="J36" s="17">
        <v>0</v>
      </c>
      <c r="K36" s="17">
        <v>0</v>
      </c>
      <c r="L36" s="17">
        <v>1</v>
      </c>
      <c r="M36" s="17">
        <v>0</v>
      </c>
      <c r="N36" s="17">
        <v>0</v>
      </c>
      <c r="O36" s="17">
        <v>3</v>
      </c>
      <c r="P36" s="17">
        <v>0</v>
      </c>
      <c r="Q36" s="17">
        <v>2</v>
      </c>
      <c r="R36" s="18">
        <v>2</v>
      </c>
      <c r="T36" s="42"/>
      <c r="V36" s="42"/>
      <c r="X36" s="42"/>
    </row>
    <row r="37" spans="2:24" x14ac:dyDescent="0.2">
      <c r="B37" s="78"/>
      <c r="C37" s="31" t="s">
        <v>35</v>
      </c>
      <c r="D37" s="16">
        <f t="shared" si="14"/>
        <v>67</v>
      </c>
      <c r="E37" s="28">
        <f t="shared" si="13"/>
        <v>38</v>
      </c>
      <c r="F37" s="29">
        <f t="shared" si="13"/>
        <v>29</v>
      </c>
      <c r="G37" s="19">
        <v>0</v>
      </c>
      <c r="H37" s="17">
        <v>2</v>
      </c>
      <c r="I37" s="17">
        <v>5</v>
      </c>
      <c r="J37" s="17">
        <v>3</v>
      </c>
      <c r="K37" s="17">
        <v>3</v>
      </c>
      <c r="L37" s="17">
        <v>2</v>
      </c>
      <c r="M37" s="17">
        <v>8</v>
      </c>
      <c r="N37" s="17">
        <v>2</v>
      </c>
      <c r="O37" s="17">
        <v>10</v>
      </c>
      <c r="P37" s="17">
        <v>5</v>
      </c>
      <c r="Q37" s="17">
        <v>12</v>
      </c>
      <c r="R37" s="18">
        <v>15</v>
      </c>
      <c r="T37" s="42"/>
      <c r="V37" s="42"/>
      <c r="X37" s="42"/>
    </row>
    <row r="38" spans="2:24" x14ac:dyDescent="0.2">
      <c r="B38" s="78"/>
      <c r="C38" s="31" t="s">
        <v>36</v>
      </c>
      <c r="D38" s="16">
        <f>E38+F38</f>
        <v>187</v>
      </c>
      <c r="E38" s="28">
        <f t="shared" si="13"/>
        <v>109</v>
      </c>
      <c r="F38" s="29">
        <f t="shared" si="13"/>
        <v>78</v>
      </c>
      <c r="G38" s="19">
        <v>0</v>
      </c>
      <c r="H38" s="17">
        <v>0</v>
      </c>
      <c r="I38" s="17">
        <v>3</v>
      </c>
      <c r="J38" s="17">
        <v>0</v>
      </c>
      <c r="K38" s="17">
        <v>1</v>
      </c>
      <c r="L38" s="17">
        <v>1</v>
      </c>
      <c r="M38" s="17">
        <v>2</v>
      </c>
      <c r="N38" s="17">
        <v>4</v>
      </c>
      <c r="O38" s="17">
        <v>25</v>
      </c>
      <c r="P38" s="17">
        <v>29</v>
      </c>
      <c r="Q38" s="17">
        <v>78</v>
      </c>
      <c r="R38" s="18">
        <v>44</v>
      </c>
      <c r="T38" s="42"/>
      <c r="V38" s="42"/>
      <c r="X38" s="42"/>
    </row>
    <row r="39" spans="2:24" ht="13.8" thickBot="1" x14ac:dyDescent="0.25">
      <c r="B39" s="79"/>
      <c r="C39" s="32" t="s">
        <v>10</v>
      </c>
      <c r="D39" s="46">
        <f>SUM(D30:D38)</f>
        <v>1691</v>
      </c>
      <c r="E39" s="23">
        <f t="shared" ref="E39" si="15">SUM(E30:E38)</f>
        <v>932</v>
      </c>
      <c r="F39" s="24">
        <f>SUM(F30:F38)</f>
        <v>759</v>
      </c>
      <c r="G39" s="22">
        <f>SUM(G30:G38)</f>
        <v>3</v>
      </c>
      <c r="H39" s="23">
        <f>SUM(H30:H38)</f>
        <v>5</v>
      </c>
      <c r="I39" s="23">
        <f t="shared" ref="I39:Q39" si="16">SUM(I30:I38)</f>
        <v>20</v>
      </c>
      <c r="J39" s="23">
        <f t="shared" si="16"/>
        <v>6</v>
      </c>
      <c r="K39" s="23">
        <f t="shared" si="16"/>
        <v>9</v>
      </c>
      <c r="L39" s="23">
        <f t="shared" si="16"/>
        <v>10</v>
      </c>
      <c r="M39" s="23">
        <f t="shared" si="16"/>
        <v>26</v>
      </c>
      <c r="N39" s="23">
        <f t="shared" si="16"/>
        <v>34</v>
      </c>
      <c r="O39" s="23">
        <f t="shared" si="16"/>
        <v>308</v>
      </c>
      <c r="P39" s="23">
        <f t="shared" si="16"/>
        <v>299</v>
      </c>
      <c r="Q39" s="23">
        <f t="shared" si="16"/>
        <v>566</v>
      </c>
      <c r="R39" s="24">
        <f>SUM(R30:R38)</f>
        <v>405</v>
      </c>
      <c r="T39" s="42"/>
      <c r="V39" s="42"/>
      <c r="X39" s="42"/>
    </row>
    <row r="40" spans="2:24" ht="13.5" customHeight="1" x14ac:dyDescent="0.2">
      <c r="B40" s="77" t="s">
        <v>61</v>
      </c>
      <c r="C40" s="26" t="s">
        <v>37</v>
      </c>
      <c r="D40" s="27">
        <f>E40+F40</f>
        <v>228</v>
      </c>
      <c r="E40" s="28">
        <f>G40+I40+K40+M40+O40+Q40</f>
        <v>142</v>
      </c>
      <c r="F40" s="29">
        <f>H40+J40+L40+N40+P40+R40</f>
        <v>86</v>
      </c>
      <c r="G40" s="30">
        <v>23</v>
      </c>
      <c r="H40" s="28">
        <v>14</v>
      </c>
      <c r="I40" s="28">
        <v>24</v>
      </c>
      <c r="J40" s="28">
        <v>18</v>
      </c>
      <c r="K40" s="28">
        <v>24</v>
      </c>
      <c r="L40" s="28">
        <v>14</v>
      </c>
      <c r="M40" s="28">
        <v>25</v>
      </c>
      <c r="N40" s="28">
        <v>12</v>
      </c>
      <c r="O40" s="28">
        <v>22</v>
      </c>
      <c r="P40" s="28">
        <v>15</v>
      </c>
      <c r="Q40" s="28">
        <v>24</v>
      </c>
      <c r="R40" s="29">
        <v>13</v>
      </c>
      <c r="T40" s="42"/>
      <c r="V40" s="42"/>
      <c r="X40" s="42"/>
    </row>
    <row r="41" spans="2:24" x14ac:dyDescent="0.2">
      <c r="B41" s="78"/>
      <c r="C41" s="31" t="s">
        <v>30</v>
      </c>
      <c r="D41" s="16">
        <f>E41+F41</f>
        <v>1</v>
      </c>
      <c r="E41" s="28">
        <f t="shared" ref="E41:F48" si="17">G41+I41+K41+M41+O41+Q41</f>
        <v>1</v>
      </c>
      <c r="F41" s="29">
        <f t="shared" si="17"/>
        <v>0</v>
      </c>
      <c r="G41" s="19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1</v>
      </c>
      <c r="P41" s="17">
        <v>0</v>
      </c>
      <c r="Q41" s="17">
        <v>0</v>
      </c>
      <c r="R41" s="18">
        <v>0</v>
      </c>
      <c r="T41" s="42"/>
      <c r="V41" s="42"/>
      <c r="X41" s="42"/>
    </row>
    <row r="42" spans="2:24" x14ac:dyDescent="0.2">
      <c r="B42" s="78"/>
      <c r="C42" s="31" t="s">
        <v>38</v>
      </c>
      <c r="D42" s="16">
        <f t="shared" ref="D42:D47" si="18">E42+F42</f>
        <v>28</v>
      </c>
      <c r="E42" s="28">
        <f t="shared" si="17"/>
        <v>23</v>
      </c>
      <c r="F42" s="29">
        <f t="shared" si="17"/>
        <v>5</v>
      </c>
      <c r="G42" s="19">
        <v>4</v>
      </c>
      <c r="H42" s="17">
        <v>1</v>
      </c>
      <c r="I42" s="17">
        <v>3</v>
      </c>
      <c r="J42" s="17">
        <v>3</v>
      </c>
      <c r="K42" s="17">
        <v>3</v>
      </c>
      <c r="L42" s="17">
        <v>0</v>
      </c>
      <c r="M42" s="17">
        <v>2</v>
      </c>
      <c r="N42" s="17">
        <v>0</v>
      </c>
      <c r="O42" s="17">
        <v>6</v>
      </c>
      <c r="P42" s="17">
        <v>1</v>
      </c>
      <c r="Q42" s="17">
        <v>5</v>
      </c>
      <c r="R42" s="18">
        <v>0</v>
      </c>
      <c r="T42" s="42"/>
      <c r="V42" s="42"/>
      <c r="X42" s="42"/>
    </row>
    <row r="43" spans="2:24" x14ac:dyDescent="0.2">
      <c r="B43" s="78"/>
      <c r="C43" s="31" t="s">
        <v>31</v>
      </c>
      <c r="D43" s="16">
        <f t="shared" si="18"/>
        <v>397</v>
      </c>
      <c r="E43" s="28">
        <f t="shared" si="17"/>
        <v>233</v>
      </c>
      <c r="F43" s="29">
        <f t="shared" si="17"/>
        <v>164</v>
      </c>
      <c r="G43" s="19">
        <v>15</v>
      </c>
      <c r="H43" s="17">
        <v>9</v>
      </c>
      <c r="I43" s="17">
        <v>21</v>
      </c>
      <c r="J43" s="17">
        <v>11</v>
      </c>
      <c r="K43" s="17">
        <v>21</v>
      </c>
      <c r="L43" s="17">
        <v>16</v>
      </c>
      <c r="M43" s="17">
        <v>31</v>
      </c>
      <c r="N43" s="17">
        <v>40</v>
      </c>
      <c r="O43" s="17">
        <v>66</v>
      </c>
      <c r="P43" s="17">
        <v>48</v>
      </c>
      <c r="Q43" s="17">
        <v>79</v>
      </c>
      <c r="R43" s="18">
        <v>40</v>
      </c>
      <c r="T43" s="42"/>
      <c r="V43" s="42"/>
      <c r="X43" s="42"/>
    </row>
    <row r="44" spans="2:24" x14ac:dyDescent="0.2">
      <c r="B44" s="78"/>
      <c r="C44" s="31" t="s">
        <v>32</v>
      </c>
      <c r="D44" s="16">
        <f t="shared" si="18"/>
        <v>827</v>
      </c>
      <c r="E44" s="28">
        <f t="shared" si="17"/>
        <v>482</v>
      </c>
      <c r="F44" s="29">
        <f t="shared" si="17"/>
        <v>345</v>
      </c>
      <c r="G44" s="19">
        <v>52</v>
      </c>
      <c r="H44" s="17">
        <v>23</v>
      </c>
      <c r="I44" s="17">
        <v>43</v>
      </c>
      <c r="J44" s="17">
        <v>34</v>
      </c>
      <c r="K44" s="17">
        <v>60</v>
      </c>
      <c r="L44" s="17">
        <v>48</v>
      </c>
      <c r="M44" s="17">
        <v>94</v>
      </c>
      <c r="N44" s="17">
        <v>73</v>
      </c>
      <c r="O44" s="17">
        <v>114</v>
      </c>
      <c r="P44" s="17">
        <v>76</v>
      </c>
      <c r="Q44" s="17">
        <v>119</v>
      </c>
      <c r="R44" s="18">
        <v>91</v>
      </c>
      <c r="T44" s="42"/>
      <c r="V44" s="42"/>
      <c r="X44" s="42"/>
    </row>
    <row r="45" spans="2:24" x14ac:dyDescent="0.2">
      <c r="B45" s="78"/>
      <c r="C45" s="31" t="s">
        <v>33</v>
      </c>
      <c r="D45" s="16">
        <f t="shared" si="18"/>
        <v>830</v>
      </c>
      <c r="E45" s="28">
        <f t="shared" si="17"/>
        <v>466</v>
      </c>
      <c r="F45" s="29">
        <f t="shared" si="17"/>
        <v>364</v>
      </c>
      <c r="G45" s="19">
        <v>35</v>
      </c>
      <c r="H45" s="17">
        <v>32</v>
      </c>
      <c r="I45" s="17">
        <v>38</v>
      </c>
      <c r="J45" s="17">
        <v>29</v>
      </c>
      <c r="K45" s="17">
        <v>63</v>
      </c>
      <c r="L45" s="17">
        <v>46</v>
      </c>
      <c r="M45" s="17">
        <v>74</v>
      </c>
      <c r="N45" s="17">
        <v>68</v>
      </c>
      <c r="O45" s="17">
        <v>131</v>
      </c>
      <c r="P45" s="17">
        <v>80</v>
      </c>
      <c r="Q45" s="17">
        <v>125</v>
      </c>
      <c r="R45" s="18">
        <v>109</v>
      </c>
      <c r="T45" s="42"/>
      <c r="V45" s="42"/>
      <c r="X45" s="42"/>
    </row>
    <row r="46" spans="2:24" x14ac:dyDescent="0.2">
      <c r="B46" s="78"/>
      <c r="C46" s="31" t="s">
        <v>34</v>
      </c>
      <c r="D46" s="16">
        <f t="shared" si="18"/>
        <v>1060</v>
      </c>
      <c r="E46" s="28">
        <f t="shared" si="17"/>
        <v>594</v>
      </c>
      <c r="F46" s="29">
        <f t="shared" si="17"/>
        <v>466</v>
      </c>
      <c r="G46" s="19">
        <v>126</v>
      </c>
      <c r="H46" s="17">
        <v>95</v>
      </c>
      <c r="I46" s="17">
        <v>106</v>
      </c>
      <c r="J46" s="17">
        <v>102</v>
      </c>
      <c r="K46" s="17">
        <v>98</v>
      </c>
      <c r="L46" s="17">
        <v>84</v>
      </c>
      <c r="M46" s="17">
        <v>90</v>
      </c>
      <c r="N46" s="17">
        <v>64</v>
      </c>
      <c r="O46" s="17">
        <v>91</v>
      </c>
      <c r="P46" s="17">
        <v>73</v>
      </c>
      <c r="Q46" s="17">
        <v>83</v>
      </c>
      <c r="R46" s="18">
        <v>48</v>
      </c>
      <c r="T46" s="42"/>
      <c r="V46" s="42"/>
      <c r="X46" s="42"/>
    </row>
    <row r="47" spans="2:24" x14ac:dyDescent="0.2">
      <c r="B47" s="78"/>
      <c r="C47" s="31" t="s">
        <v>35</v>
      </c>
      <c r="D47" s="16">
        <f t="shared" si="18"/>
        <v>1</v>
      </c>
      <c r="E47" s="28">
        <f t="shared" si="17"/>
        <v>1</v>
      </c>
      <c r="F47" s="29">
        <f t="shared" si="17"/>
        <v>0</v>
      </c>
      <c r="G47" s="19">
        <v>0</v>
      </c>
      <c r="H47" s="17">
        <v>0</v>
      </c>
      <c r="I47" s="17">
        <v>1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17">
        <v>0</v>
      </c>
      <c r="R47" s="18">
        <v>0</v>
      </c>
      <c r="T47" s="42"/>
      <c r="V47" s="42"/>
      <c r="X47" s="42"/>
    </row>
    <row r="48" spans="2:24" x14ac:dyDescent="0.2">
      <c r="B48" s="78"/>
      <c r="C48" s="31" t="s">
        <v>36</v>
      </c>
      <c r="D48" s="16">
        <f>E48+F48</f>
        <v>2097</v>
      </c>
      <c r="E48" s="28">
        <f t="shared" si="17"/>
        <v>1287</v>
      </c>
      <c r="F48" s="29">
        <f t="shared" si="17"/>
        <v>810</v>
      </c>
      <c r="G48" s="19">
        <v>252</v>
      </c>
      <c r="H48" s="17">
        <v>175</v>
      </c>
      <c r="I48" s="17">
        <v>271</v>
      </c>
      <c r="J48" s="17">
        <v>173</v>
      </c>
      <c r="K48" s="17">
        <v>219</v>
      </c>
      <c r="L48" s="17">
        <v>142</v>
      </c>
      <c r="M48" s="17">
        <v>200</v>
      </c>
      <c r="N48" s="17">
        <v>112</v>
      </c>
      <c r="O48" s="17">
        <v>191</v>
      </c>
      <c r="P48" s="17">
        <v>117</v>
      </c>
      <c r="Q48" s="17">
        <v>154</v>
      </c>
      <c r="R48" s="18">
        <v>91</v>
      </c>
      <c r="T48" s="42"/>
      <c r="V48" s="42"/>
      <c r="X48" s="42"/>
    </row>
    <row r="49" spans="2:24" ht="13.8" thickBot="1" x14ac:dyDescent="0.25">
      <c r="B49" s="79"/>
      <c r="C49" s="32" t="s">
        <v>10</v>
      </c>
      <c r="D49" s="46">
        <f>SUM(D40:D48)</f>
        <v>5469</v>
      </c>
      <c r="E49" s="23">
        <f t="shared" ref="E49" si="19">SUM(E40:E48)</f>
        <v>3229</v>
      </c>
      <c r="F49" s="24">
        <f t="shared" ref="F49:R49" si="20">SUM(F40:F48)</f>
        <v>2240</v>
      </c>
      <c r="G49" s="22">
        <f t="shared" si="20"/>
        <v>507</v>
      </c>
      <c r="H49" s="23">
        <f t="shared" si="20"/>
        <v>349</v>
      </c>
      <c r="I49" s="23">
        <f t="shared" si="20"/>
        <v>507</v>
      </c>
      <c r="J49" s="23">
        <f t="shared" si="20"/>
        <v>370</v>
      </c>
      <c r="K49" s="23">
        <f t="shared" si="20"/>
        <v>488</v>
      </c>
      <c r="L49" s="23">
        <f t="shared" si="20"/>
        <v>350</v>
      </c>
      <c r="M49" s="23">
        <f t="shared" si="20"/>
        <v>516</v>
      </c>
      <c r="N49" s="23">
        <f t="shared" si="20"/>
        <v>369</v>
      </c>
      <c r="O49" s="23">
        <f t="shared" si="20"/>
        <v>622</v>
      </c>
      <c r="P49" s="23">
        <f t="shared" si="20"/>
        <v>410</v>
      </c>
      <c r="Q49" s="23">
        <f t="shared" si="20"/>
        <v>589</v>
      </c>
      <c r="R49" s="24">
        <f t="shared" si="20"/>
        <v>392</v>
      </c>
      <c r="T49" s="42"/>
      <c r="V49" s="42"/>
      <c r="X49" s="42"/>
    </row>
    <row r="50" spans="2:24" ht="13.8" thickBot="1" x14ac:dyDescent="0.25">
      <c r="B50" s="68" t="s">
        <v>39</v>
      </c>
      <c r="C50" s="69"/>
      <c r="D50" s="43">
        <f>D4+D5+D6+D7+D8+D9+D19+D29+D39+D49</f>
        <v>17298</v>
      </c>
      <c r="E50" s="44">
        <f t="shared" ref="E50:R50" si="21">E4+E5+E6+E7+E8+E9+E19+E29+E39+E49</f>
        <v>10288</v>
      </c>
      <c r="F50" s="45">
        <f t="shared" si="21"/>
        <v>7010</v>
      </c>
      <c r="G50" s="47">
        <f>G4+G5+G6+G7+G8+G9+G19+G29+G39+G49</f>
        <v>1453</v>
      </c>
      <c r="H50" s="45">
        <f t="shared" si="21"/>
        <v>971</v>
      </c>
      <c r="I50" s="44">
        <f t="shared" si="21"/>
        <v>1482</v>
      </c>
      <c r="J50" s="44">
        <f t="shared" si="21"/>
        <v>1058</v>
      </c>
      <c r="K50" s="44">
        <f t="shared" si="21"/>
        <v>1404</v>
      </c>
      <c r="L50" s="44">
        <f t="shared" si="21"/>
        <v>968</v>
      </c>
      <c r="M50" s="44">
        <f t="shared" si="21"/>
        <v>1493</v>
      </c>
      <c r="N50" s="45">
        <f t="shared" si="21"/>
        <v>1012</v>
      </c>
      <c r="O50" s="44">
        <f t="shared" si="21"/>
        <v>2067</v>
      </c>
      <c r="P50" s="45">
        <f t="shared" si="21"/>
        <v>1415</v>
      </c>
      <c r="Q50" s="44">
        <f t="shared" si="21"/>
        <v>2389</v>
      </c>
      <c r="R50" s="45">
        <f t="shared" si="21"/>
        <v>1586</v>
      </c>
      <c r="S50" s="48"/>
      <c r="T50" s="42"/>
      <c r="V50" s="42"/>
      <c r="X50" s="42"/>
    </row>
    <row r="51" spans="2:24" ht="13.8" thickBot="1" x14ac:dyDescent="0.25"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T51" s="42"/>
      <c r="V51" s="42"/>
      <c r="X51" s="42"/>
    </row>
    <row r="52" spans="2:24" x14ac:dyDescent="0.2">
      <c r="B52" s="8"/>
      <c r="C52" s="9" t="s">
        <v>40</v>
      </c>
      <c r="D52" s="27">
        <f>E52+F52</f>
        <v>801</v>
      </c>
      <c r="E52" s="28">
        <f>G52+I52+K52+M52+O52+Q52</f>
        <v>539</v>
      </c>
      <c r="F52" s="29">
        <f>H52+J52+L52+N52+P52+R52</f>
        <v>262</v>
      </c>
      <c r="G52" s="13">
        <f>G10+G20+G30+G40</f>
        <v>86</v>
      </c>
      <c r="H52" s="11">
        <f t="shared" ref="H52:R52" si="22">H10+H20+H30+H40</f>
        <v>40</v>
      </c>
      <c r="I52" s="11">
        <f t="shared" si="22"/>
        <v>83</v>
      </c>
      <c r="J52" s="11">
        <f t="shared" si="22"/>
        <v>43</v>
      </c>
      <c r="K52" s="11">
        <f t="shared" si="22"/>
        <v>71</v>
      </c>
      <c r="L52" s="11">
        <f t="shared" si="22"/>
        <v>40</v>
      </c>
      <c r="M52" s="11">
        <f t="shared" si="22"/>
        <v>76</v>
      </c>
      <c r="N52" s="11">
        <f t="shared" si="22"/>
        <v>37</v>
      </c>
      <c r="O52" s="11">
        <f t="shared" si="22"/>
        <v>105</v>
      </c>
      <c r="P52" s="11">
        <f t="shared" si="22"/>
        <v>43</v>
      </c>
      <c r="Q52" s="11">
        <f t="shared" si="22"/>
        <v>118</v>
      </c>
      <c r="R52" s="12">
        <f t="shared" si="22"/>
        <v>59</v>
      </c>
      <c r="T52" s="42"/>
      <c r="V52" s="42"/>
      <c r="X52" s="42"/>
    </row>
    <row r="53" spans="2:24" x14ac:dyDescent="0.2">
      <c r="B53" s="14"/>
      <c r="C53" s="15" t="s">
        <v>41</v>
      </c>
      <c r="D53" s="16">
        <f>E53+F53</f>
        <v>27</v>
      </c>
      <c r="E53" s="28">
        <f t="shared" ref="E53:F60" si="23">G53+I53+K53+M53+O53+Q53</f>
        <v>16</v>
      </c>
      <c r="F53" s="29">
        <f t="shared" si="23"/>
        <v>11</v>
      </c>
      <c r="G53" s="19">
        <f t="shared" ref="G53:R60" si="24">G11+G21+G31+G41</f>
        <v>1</v>
      </c>
      <c r="H53" s="17">
        <f t="shared" si="24"/>
        <v>1</v>
      </c>
      <c r="I53" s="17">
        <f t="shared" si="24"/>
        <v>1</v>
      </c>
      <c r="J53" s="17">
        <f t="shared" si="24"/>
        <v>3</v>
      </c>
      <c r="K53" s="17">
        <f t="shared" si="24"/>
        <v>1</v>
      </c>
      <c r="L53" s="17">
        <f t="shared" si="24"/>
        <v>0</v>
      </c>
      <c r="M53" s="17">
        <f t="shared" si="24"/>
        <v>2</v>
      </c>
      <c r="N53" s="17">
        <f t="shared" si="24"/>
        <v>1</v>
      </c>
      <c r="O53" s="17">
        <f t="shared" si="24"/>
        <v>5</v>
      </c>
      <c r="P53" s="17">
        <f t="shared" si="24"/>
        <v>3</v>
      </c>
      <c r="Q53" s="17">
        <f t="shared" si="24"/>
        <v>6</v>
      </c>
      <c r="R53" s="18">
        <f t="shared" si="24"/>
        <v>3</v>
      </c>
      <c r="T53" s="42"/>
      <c r="V53" s="42"/>
      <c r="X53" s="42"/>
    </row>
    <row r="54" spans="2:24" x14ac:dyDescent="0.2">
      <c r="B54" s="14"/>
      <c r="C54" s="15" t="s">
        <v>42</v>
      </c>
      <c r="D54" s="16">
        <f t="shared" ref="D54:D59" si="25">E54+F54</f>
        <v>1351</v>
      </c>
      <c r="E54" s="28">
        <f t="shared" si="23"/>
        <v>758</v>
      </c>
      <c r="F54" s="29">
        <f t="shared" si="23"/>
        <v>593</v>
      </c>
      <c r="G54" s="19">
        <f t="shared" si="24"/>
        <v>12</v>
      </c>
      <c r="H54" s="17">
        <f t="shared" si="24"/>
        <v>3</v>
      </c>
      <c r="I54" s="17">
        <f t="shared" si="24"/>
        <v>12</v>
      </c>
      <c r="J54" s="17">
        <f t="shared" si="24"/>
        <v>4</v>
      </c>
      <c r="K54" s="17">
        <f t="shared" si="24"/>
        <v>12</v>
      </c>
      <c r="L54" s="17">
        <f t="shared" si="24"/>
        <v>6</v>
      </c>
      <c r="M54" s="17">
        <f t="shared" si="24"/>
        <v>17</v>
      </c>
      <c r="N54" s="17">
        <f t="shared" si="24"/>
        <v>16</v>
      </c>
      <c r="O54" s="17">
        <f t="shared" si="24"/>
        <v>268</v>
      </c>
      <c r="P54" s="17">
        <f t="shared" si="24"/>
        <v>246</v>
      </c>
      <c r="Q54" s="17">
        <f t="shared" si="24"/>
        <v>437</v>
      </c>
      <c r="R54" s="18">
        <f t="shared" si="24"/>
        <v>318</v>
      </c>
      <c r="T54" s="42"/>
      <c r="V54" s="42"/>
      <c r="X54" s="42"/>
    </row>
    <row r="55" spans="2:24" x14ac:dyDescent="0.2">
      <c r="B55" s="14"/>
      <c r="C55" s="15" t="s">
        <v>43</v>
      </c>
      <c r="D55" s="16">
        <f t="shared" si="25"/>
        <v>990</v>
      </c>
      <c r="E55" s="28">
        <f t="shared" si="23"/>
        <v>566</v>
      </c>
      <c r="F55" s="29">
        <f t="shared" si="23"/>
        <v>424</v>
      </c>
      <c r="G55" s="19">
        <f t="shared" si="24"/>
        <v>33</v>
      </c>
      <c r="H55" s="17">
        <f t="shared" si="24"/>
        <v>32</v>
      </c>
      <c r="I55" s="17">
        <f t="shared" si="24"/>
        <v>47</v>
      </c>
      <c r="J55" s="17">
        <f t="shared" si="24"/>
        <v>34</v>
      </c>
      <c r="K55" s="17">
        <f t="shared" si="24"/>
        <v>59</v>
      </c>
      <c r="L55" s="17">
        <f t="shared" si="24"/>
        <v>49</v>
      </c>
      <c r="M55" s="17">
        <f t="shared" si="24"/>
        <v>71</v>
      </c>
      <c r="N55" s="17">
        <f t="shared" si="24"/>
        <v>88</v>
      </c>
      <c r="O55" s="17">
        <f t="shared" si="24"/>
        <v>137</v>
      </c>
      <c r="P55" s="17">
        <f t="shared" si="24"/>
        <v>99</v>
      </c>
      <c r="Q55" s="17">
        <f t="shared" si="24"/>
        <v>219</v>
      </c>
      <c r="R55" s="18">
        <f t="shared" si="24"/>
        <v>122</v>
      </c>
      <c r="T55" s="42"/>
      <c r="V55" s="42"/>
      <c r="X55" s="42"/>
    </row>
    <row r="56" spans="2:24" x14ac:dyDescent="0.2">
      <c r="B56" s="14"/>
      <c r="C56" s="15" t="s">
        <v>44</v>
      </c>
      <c r="D56" s="16">
        <f t="shared" si="25"/>
        <v>1741</v>
      </c>
      <c r="E56" s="28">
        <f t="shared" si="23"/>
        <v>1045</v>
      </c>
      <c r="F56" s="29">
        <f t="shared" si="23"/>
        <v>696</v>
      </c>
      <c r="G56" s="19">
        <f t="shared" si="24"/>
        <v>97</v>
      </c>
      <c r="H56" s="17">
        <f t="shared" si="24"/>
        <v>42</v>
      </c>
      <c r="I56" s="17">
        <f t="shared" si="24"/>
        <v>98</v>
      </c>
      <c r="J56" s="17">
        <f t="shared" si="24"/>
        <v>62</v>
      </c>
      <c r="K56" s="17">
        <f t="shared" si="24"/>
        <v>122</v>
      </c>
      <c r="L56" s="17">
        <f t="shared" si="24"/>
        <v>96</v>
      </c>
      <c r="M56" s="17">
        <f t="shared" si="24"/>
        <v>189</v>
      </c>
      <c r="N56" s="17">
        <f t="shared" si="24"/>
        <v>116</v>
      </c>
      <c r="O56" s="17">
        <f t="shared" si="24"/>
        <v>243</v>
      </c>
      <c r="P56" s="17">
        <f t="shared" si="24"/>
        <v>172</v>
      </c>
      <c r="Q56" s="17">
        <f t="shared" si="24"/>
        <v>296</v>
      </c>
      <c r="R56" s="18">
        <f t="shared" si="24"/>
        <v>208</v>
      </c>
      <c r="T56" s="42"/>
      <c r="V56" s="42"/>
      <c r="X56" s="42"/>
    </row>
    <row r="57" spans="2:24" x14ac:dyDescent="0.2">
      <c r="B57" s="14"/>
      <c r="C57" s="15" t="s">
        <v>45</v>
      </c>
      <c r="D57" s="16">
        <f t="shared" si="25"/>
        <v>1895</v>
      </c>
      <c r="E57" s="28">
        <f t="shared" si="23"/>
        <v>1034</v>
      </c>
      <c r="F57" s="29">
        <f t="shared" si="23"/>
        <v>861</v>
      </c>
      <c r="G57" s="19">
        <f t="shared" si="24"/>
        <v>57</v>
      </c>
      <c r="H57" s="17">
        <f t="shared" si="24"/>
        <v>56</v>
      </c>
      <c r="I57" s="17">
        <f t="shared" si="24"/>
        <v>70</v>
      </c>
      <c r="J57" s="17">
        <f t="shared" si="24"/>
        <v>74</v>
      </c>
      <c r="K57" s="17">
        <f t="shared" si="24"/>
        <v>127</v>
      </c>
      <c r="L57" s="17">
        <f t="shared" si="24"/>
        <v>100</v>
      </c>
      <c r="M57" s="17">
        <f t="shared" si="24"/>
        <v>175</v>
      </c>
      <c r="N57" s="17">
        <f t="shared" si="24"/>
        <v>157</v>
      </c>
      <c r="O57" s="17">
        <f t="shared" si="24"/>
        <v>275</v>
      </c>
      <c r="P57" s="17">
        <f t="shared" si="24"/>
        <v>208</v>
      </c>
      <c r="Q57" s="17">
        <f t="shared" si="24"/>
        <v>330</v>
      </c>
      <c r="R57" s="18">
        <f t="shared" si="24"/>
        <v>266</v>
      </c>
      <c r="T57" s="42"/>
      <c r="V57" s="42"/>
      <c r="X57" s="42"/>
    </row>
    <row r="58" spans="2:24" x14ac:dyDescent="0.2">
      <c r="B58" s="14"/>
      <c r="C58" s="15" t="s">
        <v>46</v>
      </c>
      <c r="D58" s="16">
        <f t="shared" si="25"/>
        <v>1619</v>
      </c>
      <c r="E58" s="28">
        <f t="shared" si="23"/>
        <v>936</v>
      </c>
      <c r="F58" s="29">
        <f t="shared" si="23"/>
        <v>683</v>
      </c>
      <c r="G58" s="19">
        <f t="shared" si="24"/>
        <v>202</v>
      </c>
      <c r="H58" s="17">
        <f t="shared" si="24"/>
        <v>149</v>
      </c>
      <c r="I58" s="17">
        <f t="shared" si="24"/>
        <v>167</v>
      </c>
      <c r="J58" s="17">
        <f t="shared" si="24"/>
        <v>149</v>
      </c>
      <c r="K58" s="17">
        <f t="shared" si="24"/>
        <v>143</v>
      </c>
      <c r="L58" s="17">
        <f t="shared" si="24"/>
        <v>118</v>
      </c>
      <c r="M58" s="17">
        <f t="shared" si="24"/>
        <v>139</v>
      </c>
      <c r="N58" s="17">
        <f t="shared" si="24"/>
        <v>95</v>
      </c>
      <c r="O58" s="17">
        <f t="shared" si="24"/>
        <v>145</v>
      </c>
      <c r="P58" s="17">
        <f t="shared" si="24"/>
        <v>101</v>
      </c>
      <c r="Q58" s="17">
        <f t="shared" si="24"/>
        <v>140</v>
      </c>
      <c r="R58" s="18">
        <f t="shared" si="24"/>
        <v>71</v>
      </c>
      <c r="T58" s="42"/>
      <c r="V58" s="42"/>
      <c r="X58" s="42"/>
    </row>
    <row r="59" spans="2:24" x14ac:dyDescent="0.2">
      <c r="B59" s="14"/>
      <c r="C59" s="15" t="s">
        <v>51</v>
      </c>
      <c r="D59" s="16">
        <f t="shared" si="25"/>
        <v>74</v>
      </c>
      <c r="E59" s="28">
        <f t="shared" si="23"/>
        <v>41</v>
      </c>
      <c r="F59" s="29">
        <f t="shared" si="23"/>
        <v>33</v>
      </c>
      <c r="G59" s="19">
        <f t="shared" si="24"/>
        <v>0</v>
      </c>
      <c r="H59" s="17">
        <f t="shared" si="24"/>
        <v>2</v>
      </c>
      <c r="I59" s="17">
        <f t="shared" si="24"/>
        <v>6</v>
      </c>
      <c r="J59" s="17">
        <f t="shared" si="24"/>
        <v>4</v>
      </c>
      <c r="K59" s="17">
        <f t="shared" si="24"/>
        <v>4</v>
      </c>
      <c r="L59" s="17">
        <f t="shared" si="24"/>
        <v>2</v>
      </c>
      <c r="M59" s="17">
        <f t="shared" si="24"/>
        <v>8</v>
      </c>
      <c r="N59" s="17">
        <f t="shared" si="24"/>
        <v>2</v>
      </c>
      <c r="O59" s="17">
        <f t="shared" si="24"/>
        <v>11</v>
      </c>
      <c r="P59" s="17">
        <f t="shared" si="24"/>
        <v>6</v>
      </c>
      <c r="Q59" s="17">
        <f t="shared" si="24"/>
        <v>12</v>
      </c>
      <c r="R59" s="18">
        <f t="shared" si="24"/>
        <v>17</v>
      </c>
      <c r="T59" s="42"/>
      <c r="V59" s="42"/>
      <c r="X59" s="42"/>
    </row>
    <row r="60" spans="2:24" ht="13.8" thickBot="1" x14ac:dyDescent="0.25">
      <c r="B60" s="37"/>
      <c r="C60" s="38" t="s">
        <v>52</v>
      </c>
      <c r="D60" s="22">
        <f>E60+F60</f>
        <v>4029</v>
      </c>
      <c r="E60" s="23">
        <f t="shared" si="23"/>
        <v>2513</v>
      </c>
      <c r="F60" s="24">
        <f t="shared" si="23"/>
        <v>1516</v>
      </c>
      <c r="G60" s="25">
        <f t="shared" si="24"/>
        <v>471</v>
      </c>
      <c r="H60" s="23">
        <f t="shared" si="24"/>
        <v>312</v>
      </c>
      <c r="I60" s="23">
        <f t="shared" si="24"/>
        <v>499</v>
      </c>
      <c r="J60" s="23">
        <f t="shared" si="24"/>
        <v>303</v>
      </c>
      <c r="K60" s="23">
        <f t="shared" si="24"/>
        <v>405</v>
      </c>
      <c r="L60" s="23">
        <f t="shared" si="24"/>
        <v>262</v>
      </c>
      <c r="M60" s="23">
        <f t="shared" si="24"/>
        <v>393</v>
      </c>
      <c r="N60" s="23">
        <f t="shared" si="24"/>
        <v>213</v>
      </c>
      <c r="O60" s="23">
        <f t="shared" si="24"/>
        <v>368</v>
      </c>
      <c r="P60" s="23">
        <f t="shared" si="24"/>
        <v>221</v>
      </c>
      <c r="Q60" s="23">
        <f t="shared" si="24"/>
        <v>377</v>
      </c>
      <c r="R60" s="24">
        <f t="shared" si="24"/>
        <v>205</v>
      </c>
      <c r="T60" s="42"/>
      <c r="V60" s="42"/>
      <c r="X60" s="42"/>
    </row>
    <row r="61" spans="2:24" ht="13.8" thickBot="1" x14ac:dyDescent="0.25">
      <c r="B61" s="68" t="s">
        <v>53</v>
      </c>
      <c r="C61" s="69"/>
      <c r="D61" s="33">
        <f>SUM(D52:D60)</f>
        <v>12527</v>
      </c>
      <c r="E61" s="34">
        <f>SUM(E52:E60)</f>
        <v>7448</v>
      </c>
      <c r="F61" s="35">
        <f>SUM(F52:F60)</f>
        <v>5079</v>
      </c>
      <c r="G61" s="36">
        <f>SUM(G52:G60)</f>
        <v>959</v>
      </c>
      <c r="H61" s="36">
        <f t="shared" ref="H61:R61" si="26">SUM(H52:H60)</f>
        <v>637</v>
      </c>
      <c r="I61" s="36">
        <f t="shared" si="26"/>
        <v>983</v>
      </c>
      <c r="J61" s="36">
        <f t="shared" si="26"/>
        <v>676</v>
      </c>
      <c r="K61" s="36">
        <f t="shared" si="26"/>
        <v>944</v>
      </c>
      <c r="L61" s="36">
        <f t="shared" si="26"/>
        <v>673</v>
      </c>
      <c r="M61" s="36">
        <f t="shared" si="26"/>
        <v>1070</v>
      </c>
      <c r="N61" s="36">
        <f t="shared" si="26"/>
        <v>725</v>
      </c>
      <c r="O61" s="36">
        <f t="shared" si="26"/>
        <v>1557</v>
      </c>
      <c r="P61" s="36">
        <f t="shared" si="26"/>
        <v>1099</v>
      </c>
      <c r="Q61" s="36">
        <f t="shared" si="26"/>
        <v>1935</v>
      </c>
      <c r="R61" s="45">
        <f t="shared" si="26"/>
        <v>1269</v>
      </c>
      <c r="S61" s="48"/>
      <c r="T61" s="42"/>
      <c r="V61" s="42"/>
      <c r="X61" s="42"/>
    </row>
    <row r="63" spans="2:24" x14ac:dyDescent="0.2"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</row>
    <row r="65" spans="4:18" x14ac:dyDescent="0.2"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</row>
    <row r="67" spans="4:18" x14ac:dyDescent="0.2"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</row>
    <row r="69" spans="4:18" x14ac:dyDescent="0.2"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</row>
    <row r="71" spans="4:18" x14ac:dyDescent="0.2"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</row>
    <row r="73" spans="4:18" x14ac:dyDescent="0.2"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</row>
  </sheetData>
  <mergeCells count="15">
    <mergeCell ref="B50:C50"/>
    <mergeCell ref="B51:R51"/>
    <mergeCell ref="B61:C61"/>
    <mergeCell ref="O2:P2"/>
    <mergeCell ref="Q2:R2"/>
    <mergeCell ref="B10:B19"/>
    <mergeCell ref="B20:B29"/>
    <mergeCell ref="B30:B39"/>
    <mergeCell ref="B40:B49"/>
    <mergeCell ref="B2:C3"/>
    <mergeCell ref="D2:F2"/>
    <mergeCell ref="G2:H2"/>
    <mergeCell ref="I2:J2"/>
    <mergeCell ref="K2:L2"/>
    <mergeCell ref="M2:N2"/>
  </mergeCells>
  <phoneticPr fontId="1"/>
  <pageMargins left="0" right="0" top="0.74803149606299213" bottom="0.74803149606299213" header="0.31496062992125984" footer="0.31496062992125984"/>
  <pageSetup paperSize="8" scale="9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Q91"/>
  <sheetViews>
    <sheetView zoomScaleNormal="100" zoomScaleSheetLayoutView="100" workbookViewId="0"/>
  </sheetViews>
  <sheetFormatPr defaultColWidth="9" defaultRowHeight="13.2" x14ac:dyDescent="0.2"/>
  <cols>
    <col min="1" max="1" width="1.6640625" style="41" customWidth="1"/>
    <col min="2" max="2" width="4.77734375" style="41" customWidth="1"/>
    <col min="3" max="3" width="19.44140625" style="41" bestFit="1" customWidth="1"/>
    <col min="4" max="16384" width="9" style="41"/>
  </cols>
  <sheetData>
    <row r="1" spans="2:17" ht="13.8" thickBot="1" x14ac:dyDescent="0.25">
      <c r="B1" s="41" t="s">
        <v>64</v>
      </c>
      <c r="L1" s="64"/>
    </row>
    <row r="2" spans="2:17" ht="13.5" customHeight="1" x14ac:dyDescent="0.2">
      <c r="B2" s="80" t="s">
        <v>0</v>
      </c>
      <c r="C2" s="81"/>
      <c r="D2" s="84" t="s">
        <v>1</v>
      </c>
      <c r="E2" s="85"/>
      <c r="F2" s="86"/>
      <c r="G2" s="87" t="s">
        <v>2</v>
      </c>
      <c r="H2" s="72"/>
      <c r="I2" s="71" t="s">
        <v>3</v>
      </c>
      <c r="J2" s="72"/>
      <c r="K2" s="71" t="s">
        <v>4</v>
      </c>
      <c r="L2" s="73"/>
    </row>
    <row r="3" spans="2:17" ht="13.8" thickBot="1" x14ac:dyDescent="0.25">
      <c r="B3" s="82"/>
      <c r="C3" s="83"/>
      <c r="D3" s="1" t="s">
        <v>5</v>
      </c>
      <c r="E3" s="2" t="s">
        <v>6</v>
      </c>
      <c r="F3" s="3" t="s">
        <v>7</v>
      </c>
      <c r="G3" s="4" t="s">
        <v>6</v>
      </c>
      <c r="H3" s="5" t="s">
        <v>7</v>
      </c>
      <c r="I3" s="6" t="s">
        <v>6</v>
      </c>
      <c r="J3" s="5" t="s">
        <v>7</v>
      </c>
      <c r="K3" s="39" t="s">
        <v>6</v>
      </c>
      <c r="L3" s="40" t="s">
        <v>7</v>
      </c>
    </row>
    <row r="4" spans="2:17" x14ac:dyDescent="0.2">
      <c r="B4" s="8"/>
      <c r="C4" s="9" t="s">
        <v>8</v>
      </c>
      <c r="D4" s="10">
        <f>E4+F4</f>
        <v>88</v>
      </c>
      <c r="E4" s="55">
        <f>G4+I4+K4</f>
        <v>54</v>
      </c>
      <c r="F4" s="58">
        <f>H4+J4+L4</f>
        <v>34</v>
      </c>
      <c r="G4" s="10">
        <v>8</v>
      </c>
      <c r="H4" s="11">
        <v>8</v>
      </c>
      <c r="I4" s="11">
        <v>20</v>
      </c>
      <c r="J4" s="11">
        <v>6</v>
      </c>
      <c r="K4" s="11">
        <v>26</v>
      </c>
      <c r="L4" s="12">
        <v>20</v>
      </c>
      <c r="M4" s="42"/>
      <c r="O4" s="42"/>
      <c r="Q4" s="42"/>
    </row>
    <row r="5" spans="2:17" x14ac:dyDescent="0.2">
      <c r="B5" s="14"/>
      <c r="C5" s="15" t="s">
        <v>48</v>
      </c>
      <c r="D5" s="54">
        <f t="shared" ref="D5:D9" si="0">E5+F5</f>
        <v>107</v>
      </c>
      <c r="E5" s="17">
        <f t="shared" ref="E5:F9" si="1">G5+I5+K5</f>
        <v>47</v>
      </c>
      <c r="F5" s="18">
        <f t="shared" si="1"/>
        <v>60</v>
      </c>
      <c r="G5" s="19">
        <v>4</v>
      </c>
      <c r="H5" s="17">
        <v>6</v>
      </c>
      <c r="I5" s="17">
        <v>39</v>
      </c>
      <c r="J5" s="17">
        <v>44</v>
      </c>
      <c r="K5" s="17">
        <v>4</v>
      </c>
      <c r="L5" s="18">
        <v>10</v>
      </c>
      <c r="M5" s="42"/>
      <c r="O5" s="42"/>
      <c r="Q5" s="42"/>
    </row>
    <row r="6" spans="2:17" x14ac:dyDescent="0.2">
      <c r="B6" s="14"/>
      <c r="C6" s="15" t="s">
        <v>9</v>
      </c>
      <c r="D6" s="54">
        <f t="shared" si="0"/>
        <v>1343</v>
      </c>
      <c r="E6" s="17">
        <f t="shared" si="1"/>
        <v>781</v>
      </c>
      <c r="F6" s="56">
        <f t="shared" si="1"/>
        <v>562</v>
      </c>
      <c r="G6" s="19">
        <v>227</v>
      </c>
      <c r="H6" s="17">
        <v>185</v>
      </c>
      <c r="I6" s="17">
        <v>272</v>
      </c>
      <c r="J6" s="17">
        <v>159</v>
      </c>
      <c r="K6" s="17">
        <v>282</v>
      </c>
      <c r="L6" s="18">
        <v>218</v>
      </c>
      <c r="M6" s="42"/>
      <c r="O6" s="42"/>
      <c r="Q6" s="42"/>
    </row>
    <row r="7" spans="2:17" x14ac:dyDescent="0.2">
      <c r="B7" s="14"/>
      <c r="C7" s="15" t="s">
        <v>49</v>
      </c>
      <c r="D7" s="54">
        <f t="shared" si="0"/>
        <v>5</v>
      </c>
      <c r="E7" s="17">
        <f t="shared" si="1"/>
        <v>1</v>
      </c>
      <c r="F7" s="57">
        <f t="shared" si="1"/>
        <v>4</v>
      </c>
      <c r="G7" s="19">
        <v>0</v>
      </c>
      <c r="H7" s="17">
        <v>0</v>
      </c>
      <c r="I7" s="17">
        <v>1</v>
      </c>
      <c r="J7" s="17">
        <v>4</v>
      </c>
      <c r="K7" s="17">
        <v>0</v>
      </c>
      <c r="L7" s="18">
        <v>0</v>
      </c>
      <c r="M7" s="42"/>
      <c r="O7" s="42"/>
      <c r="Q7" s="42"/>
    </row>
    <row r="8" spans="2:17" x14ac:dyDescent="0.2">
      <c r="B8" s="14"/>
      <c r="C8" s="15" t="s">
        <v>54</v>
      </c>
      <c r="D8" s="54">
        <f t="shared" si="0"/>
        <v>1046</v>
      </c>
      <c r="E8" s="17">
        <f t="shared" si="1"/>
        <v>646</v>
      </c>
      <c r="F8" s="57">
        <f t="shared" si="1"/>
        <v>400</v>
      </c>
      <c r="G8" s="19">
        <v>282</v>
      </c>
      <c r="H8" s="17">
        <v>145</v>
      </c>
      <c r="I8" s="17">
        <v>229</v>
      </c>
      <c r="J8" s="17">
        <v>146</v>
      </c>
      <c r="K8" s="17">
        <v>135</v>
      </c>
      <c r="L8" s="18">
        <v>109</v>
      </c>
      <c r="M8" s="42"/>
      <c r="O8" s="42"/>
      <c r="Q8" s="42"/>
    </row>
    <row r="9" spans="2:17" ht="13.8" thickBot="1" x14ac:dyDescent="0.25">
      <c r="B9" s="20"/>
      <c r="C9" s="21" t="s">
        <v>28</v>
      </c>
      <c r="D9" s="33">
        <f t="shared" si="0"/>
        <v>302</v>
      </c>
      <c r="E9" s="23">
        <f t="shared" si="1"/>
        <v>161</v>
      </c>
      <c r="F9" s="24">
        <f t="shared" si="1"/>
        <v>141</v>
      </c>
      <c r="G9" s="25">
        <v>68</v>
      </c>
      <c r="H9" s="23">
        <v>41</v>
      </c>
      <c r="I9" s="23">
        <v>53</v>
      </c>
      <c r="J9" s="23">
        <v>61</v>
      </c>
      <c r="K9" s="23">
        <v>40</v>
      </c>
      <c r="L9" s="24">
        <v>39</v>
      </c>
      <c r="M9" s="42"/>
      <c r="O9" s="42"/>
      <c r="Q9" s="42"/>
    </row>
    <row r="10" spans="2:17" ht="13.5" customHeight="1" x14ac:dyDescent="0.2">
      <c r="B10" s="74" t="s">
        <v>60</v>
      </c>
      <c r="C10" s="26" t="s">
        <v>55</v>
      </c>
      <c r="D10" s="27">
        <f>E10+F10</f>
        <v>362</v>
      </c>
      <c r="E10" s="28">
        <f>G10+I10+K10</f>
        <v>271</v>
      </c>
      <c r="F10" s="29">
        <f>H10+J10+L10</f>
        <v>91</v>
      </c>
      <c r="G10" s="30">
        <v>91</v>
      </c>
      <c r="H10" s="28">
        <v>27</v>
      </c>
      <c r="I10" s="28">
        <v>102</v>
      </c>
      <c r="J10" s="28">
        <v>38</v>
      </c>
      <c r="K10" s="28">
        <v>78</v>
      </c>
      <c r="L10" s="29">
        <v>26</v>
      </c>
      <c r="M10" s="42"/>
      <c r="O10" s="42"/>
      <c r="Q10" s="42"/>
    </row>
    <row r="11" spans="2:17" x14ac:dyDescent="0.2">
      <c r="B11" s="75"/>
      <c r="C11" s="31" t="s">
        <v>30</v>
      </c>
      <c r="D11" s="16">
        <f>E11+F11</f>
        <v>5</v>
      </c>
      <c r="E11" s="28">
        <f>G11+I11+K11</f>
        <v>4</v>
      </c>
      <c r="F11" s="29">
        <f>H11+J11+L11</f>
        <v>1</v>
      </c>
      <c r="G11" s="19">
        <v>2</v>
      </c>
      <c r="H11" s="17">
        <v>1</v>
      </c>
      <c r="I11" s="17">
        <v>2</v>
      </c>
      <c r="J11" s="17">
        <v>0</v>
      </c>
      <c r="K11" s="17">
        <v>0</v>
      </c>
      <c r="L11" s="18">
        <v>0</v>
      </c>
      <c r="M11" s="42"/>
      <c r="O11" s="42"/>
      <c r="Q11" s="42"/>
    </row>
    <row r="12" spans="2:17" x14ac:dyDescent="0.2">
      <c r="B12" s="75"/>
      <c r="C12" s="31" t="s">
        <v>38</v>
      </c>
      <c r="D12" s="16">
        <f t="shared" ref="D12:D17" si="2">E12+F12</f>
        <v>56</v>
      </c>
      <c r="E12" s="28">
        <f t="shared" ref="E12:F18" si="3">G12+I12+K12</f>
        <v>41</v>
      </c>
      <c r="F12" s="29">
        <f t="shared" si="3"/>
        <v>15</v>
      </c>
      <c r="G12" s="19">
        <v>12</v>
      </c>
      <c r="H12" s="17">
        <v>5</v>
      </c>
      <c r="I12" s="17">
        <v>14</v>
      </c>
      <c r="J12" s="17">
        <v>5</v>
      </c>
      <c r="K12" s="17">
        <v>15</v>
      </c>
      <c r="L12" s="18">
        <v>5</v>
      </c>
      <c r="M12" s="42"/>
      <c r="O12" s="42"/>
      <c r="Q12" s="42"/>
    </row>
    <row r="13" spans="2:17" x14ac:dyDescent="0.2">
      <c r="B13" s="75"/>
      <c r="C13" s="31" t="s">
        <v>31</v>
      </c>
      <c r="D13" s="16">
        <f t="shared" si="2"/>
        <v>396</v>
      </c>
      <c r="E13" s="28">
        <f t="shared" si="3"/>
        <v>259</v>
      </c>
      <c r="F13" s="29">
        <f t="shared" si="3"/>
        <v>137</v>
      </c>
      <c r="G13" s="19">
        <v>91</v>
      </c>
      <c r="H13" s="17">
        <v>58</v>
      </c>
      <c r="I13" s="17">
        <v>116</v>
      </c>
      <c r="J13" s="17">
        <v>46</v>
      </c>
      <c r="K13" s="17">
        <v>52</v>
      </c>
      <c r="L13" s="18">
        <v>33</v>
      </c>
      <c r="M13" s="42"/>
      <c r="O13" s="42"/>
      <c r="Q13" s="42"/>
    </row>
    <row r="14" spans="2:17" x14ac:dyDescent="0.2">
      <c r="B14" s="75"/>
      <c r="C14" s="31" t="s">
        <v>32</v>
      </c>
      <c r="D14" s="16">
        <f t="shared" si="2"/>
        <v>502</v>
      </c>
      <c r="E14" s="28">
        <f t="shared" si="3"/>
        <v>275</v>
      </c>
      <c r="F14" s="29">
        <f t="shared" si="3"/>
        <v>227</v>
      </c>
      <c r="G14" s="19">
        <v>90</v>
      </c>
      <c r="H14" s="17">
        <v>71</v>
      </c>
      <c r="I14" s="17">
        <v>112</v>
      </c>
      <c r="J14" s="17">
        <v>98</v>
      </c>
      <c r="K14" s="17">
        <v>73</v>
      </c>
      <c r="L14" s="18">
        <v>58</v>
      </c>
      <c r="M14" s="42"/>
      <c r="O14" s="42"/>
      <c r="Q14" s="42"/>
    </row>
    <row r="15" spans="2:17" x14ac:dyDescent="0.2">
      <c r="B15" s="75"/>
      <c r="C15" s="31" t="s">
        <v>33</v>
      </c>
      <c r="D15" s="16">
        <f t="shared" si="2"/>
        <v>554</v>
      </c>
      <c r="E15" s="28">
        <f t="shared" si="3"/>
        <v>311</v>
      </c>
      <c r="F15" s="29">
        <f t="shared" si="3"/>
        <v>243</v>
      </c>
      <c r="G15" s="19">
        <v>95</v>
      </c>
      <c r="H15" s="17">
        <v>77</v>
      </c>
      <c r="I15" s="17">
        <v>130</v>
      </c>
      <c r="J15" s="17">
        <v>104</v>
      </c>
      <c r="K15" s="17">
        <v>86</v>
      </c>
      <c r="L15" s="18">
        <v>62</v>
      </c>
      <c r="M15" s="42"/>
      <c r="O15" s="42"/>
      <c r="Q15" s="42"/>
    </row>
    <row r="16" spans="2:17" x14ac:dyDescent="0.2">
      <c r="B16" s="75"/>
      <c r="C16" s="31" t="s">
        <v>34</v>
      </c>
      <c r="D16" s="16">
        <f t="shared" si="2"/>
        <v>211</v>
      </c>
      <c r="E16" s="28">
        <f t="shared" si="3"/>
        <v>136</v>
      </c>
      <c r="F16" s="29">
        <f t="shared" si="3"/>
        <v>75</v>
      </c>
      <c r="G16" s="19">
        <v>59</v>
      </c>
      <c r="H16" s="17">
        <v>24</v>
      </c>
      <c r="I16" s="17">
        <v>42</v>
      </c>
      <c r="J16" s="17">
        <v>34</v>
      </c>
      <c r="K16" s="17">
        <v>35</v>
      </c>
      <c r="L16" s="18">
        <v>17</v>
      </c>
      <c r="M16" s="42"/>
      <c r="O16" s="42"/>
      <c r="Q16" s="42"/>
    </row>
    <row r="17" spans="2:17" x14ac:dyDescent="0.2">
      <c r="B17" s="75"/>
      <c r="C17" s="31" t="s">
        <v>35</v>
      </c>
      <c r="D17" s="16">
        <f t="shared" si="2"/>
        <v>10</v>
      </c>
      <c r="E17" s="28">
        <f t="shared" si="3"/>
        <v>8</v>
      </c>
      <c r="F17" s="29">
        <f t="shared" si="3"/>
        <v>2</v>
      </c>
      <c r="G17" s="19">
        <v>1</v>
      </c>
      <c r="H17" s="17">
        <v>0</v>
      </c>
      <c r="I17" s="17">
        <v>3</v>
      </c>
      <c r="J17" s="17">
        <v>2</v>
      </c>
      <c r="K17" s="17">
        <v>4</v>
      </c>
      <c r="L17" s="18">
        <v>0</v>
      </c>
      <c r="M17" s="42"/>
      <c r="O17" s="42"/>
      <c r="Q17" s="42"/>
    </row>
    <row r="18" spans="2:17" x14ac:dyDescent="0.2">
      <c r="B18" s="75"/>
      <c r="C18" s="31" t="s">
        <v>56</v>
      </c>
      <c r="D18" s="16">
        <f>E18+F18</f>
        <v>685</v>
      </c>
      <c r="E18" s="28">
        <f t="shared" si="3"/>
        <v>447</v>
      </c>
      <c r="F18" s="29">
        <f t="shared" si="3"/>
        <v>238</v>
      </c>
      <c r="G18" s="19">
        <v>178</v>
      </c>
      <c r="H18" s="17">
        <v>97</v>
      </c>
      <c r="I18" s="17">
        <v>164</v>
      </c>
      <c r="J18" s="17">
        <v>92</v>
      </c>
      <c r="K18" s="17">
        <v>105</v>
      </c>
      <c r="L18" s="18">
        <v>49</v>
      </c>
      <c r="M18" s="42"/>
      <c r="O18" s="42"/>
      <c r="Q18" s="42"/>
    </row>
    <row r="19" spans="2:17" ht="13.8" thickBot="1" x14ac:dyDescent="0.25">
      <c r="B19" s="76"/>
      <c r="C19" s="32" t="s">
        <v>10</v>
      </c>
      <c r="D19" s="46">
        <f>SUM(D10:D18)</f>
        <v>2781</v>
      </c>
      <c r="E19" s="23">
        <f>SUM(E10:E18)</f>
        <v>1752</v>
      </c>
      <c r="F19" s="24">
        <f>SUM(F10:F18)</f>
        <v>1029</v>
      </c>
      <c r="G19" s="25">
        <f>SUM(G10:G18)</f>
        <v>619</v>
      </c>
      <c r="H19" s="25">
        <f t="shared" ref="H19:L19" si="4">SUM(H10:H18)</f>
        <v>360</v>
      </c>
      <c r="I19" s="25">
        <f t="shared" si="4"/>
        <v>685</v>
      </c>
      <c r="J19" s="25">
        <f t="shared" si="4"/>
        <v>419</v>
      </c>
      <c r="K19" s="25">
        <f t="shared" si="4"/>
        <v>448</v>
      </c>
      <c r="L19" s="24">
        <f t="shared" si="4"/>
        <v>250</v>
      </c>
      <c r="M19" s="42"/>
      <c r="O19" s="42"/>
      <c r="Q19" s="42"/>
    </row>
    <row r="20" spans="2:17" ht="13.5" customHeight="1" x14ac:dyDescent="0.2">
      <c r="B20" s="77" t="s">
        <v>62</v>
      </c>
      <c r="C20" s="26" t="s">
        <v>37</v>
      </c>
      <c r="D20" s="27">
        <f>E20+F20</f>
        <v>92</v>
      </c>
      <c r="E20" s="28">
        <f>G20+I20+K20</f>
        <v>52</v>
      </c>
      <c r="F20" s="29">
        <f>H20+J20+L20</f>
        <v>40</v>
      </c>
      <c r="G20" s="30">
        <v>16</v>
      </c>
      <c r="H20" s="28">
        <v>16</v>
      </c>
      <c r="I20" s="28">
        <v>24</v>
      </c>
      <c r="J20" s="28">
        <v>10</v>
      </c>
      <c r="K20" s="28">
        <v>12</v>
      </c>
      <c r="L20" s="29">
        <v>14</v>
      </c>
      <c r="M20" s="42"/>
      <c r="O20" s="42"/>
      <c r="Q20" s="42"/>
    </row>
    <row r="21" spans="2:17" x14ac:dyDescent="0.2">
      <c r="B21" s="78"/>
      <c r="C21" s="31" t="s">
        <v>30</v>
      </c>
      <c r="D21" s="16">
        <f>E21+F21</f>
        <v>27</v>
      </c>
      <c r="E21" s="28">
        <f>G21+I21+K21</f>
        <v>18</v>
      </c>
      <c r="F21" s="29">
        <f>H21+J21+L21</f>
        <v>9</v>
      </c>
      <c r="G21" s="19">
        <v>2</v>
      </c>
      <c r="H21" s="17">
        <v>2</v>
      </c>
      <c r="I21" s="17">
        <v>10</v>
      </c>
      <c r="J21" s="17">
        <v>5</v>
      </c>
      <c r="K21" s="17">
        <v>6</v>
      </c>
      <c r="L21" s="18">
        <v>2</v>
      </c>
      <c r="M21" s="42"/>
      <c r="O21" s="42"/>
      <c r="Q21" s="42"/>
    </row>
    <row r="22" spans="2:17" x14ac:dyDescent="0.2">
      <c r="B22" s="78"/>
      <c r="C22" s="31" t="s">
        <v>38</v>
      </c>
      <c r="D22" s="16">
        <f t="shared" ref="D22:D27" si="5">E22+F22</f>
        <v>118</v>
      </c>
      <c r="E22" s="28">
        <f t="shared" ref="E22:F28" si="6">G22+I22+K22</f>
        <v>57</v>
      </c>
      <c r="F22" s="29">
        <f t="shared" si="6"/>
        <v>61</v>
      </c>
      <c r="G22" s="19">
        <v>19</v>
      </c>
      <c r="H22" s="17">
        <v>17</v>
      </c>
      <c r="I22" s="17">
        <v>19</v>
      </c>
      <c r="J22" s="17">
        <v>16</v>
      </c>
      <c r="K22" s="17">
        <v>19</v>
      </c>
      <c r="L22" s="18">
        <v>28</v>
      </c>
      <c r="M22" s="42"/>
      <c r="O22" s="42"/>
      <c r="Q22" s="42"/>
    </row>
    <row r="23" spans="2:17" x14ac:dyDescent="0.2">
      <c r="B23" s="78"/>
      <c r="C23" s="31" t="s">
        <v>31</v>
      </c>
      <c r="D23" s="16">
        <f t="shared" si="5"/>
        <v>2268</v>
      </c>
      <c r="E23" s="28">
        <f t="shared" si="6"/>
        <v>1474</v>
      </c>
      <c r="F23" s="29">
        <f t="shared" si="6"/>
        <v>794</v>
      </c>
      <c r="G23" s="19">
        <v>460</v>
      </c>
      <c r="H23" s="17">
        <v>259</v>
      </c>
      <c r="I23" s="17">
        <v>649</v>
      </c>
      <c r="J23" s="17">
        <v>354</v>
      </c>
      <c r="K23" s="17">
        <v>365</v>
      </c>
      <c r="L23" s="18">
        <v>181</v>
      </c>
      <c r="M23" s="42"/>
      <c r="O23" s="42"/>
      <c r="Q23" s="42"/>
    </row>
    <row r="24" spans="2:17" x14ac:dyDescent="0.2">
      <c r="B24" s="78"/>
      <c r="C24" s="31" t="s">
        <v>32</v>
      </c>
      <c r="D24" s="16">
        <f t="shared" si="5"/>
        <v>1724</v>
      </c>
      <c r="E24" s="28">
        <f t="shared" si="6"/>
        <v>942</v>
      </c>
      <c r="F24" s="29">
        <f t="shared" si="6"/>
        <v>782</v>
      </c>
      <c r="G24" s="19">
        <v>351</v>
      </c>
      <c r="H24" s="17">
        <v>292</v>
      </c>
      <c r="I24" s="17">
        <v>385</v>
      </c>
      <c r="J24" s="17">
        <v>322</v>
      </c>
      <c r="K24" s="17">
        <v>206</v>
      </c>
      <c r="L24" s="18">
        <v>168</v>
      </c>
      <c r="M24" s="42"/>
      <c r="O24" s="42"/>
      <c r="Q24" s="42"/>
    </row>
    <row r="25" spans="2:17" x14ac:dyDescent="0.2">
      <c r="B25" s="78"/>
      <c r="C25" s="31" t="s">
        <v>57</v>
      </c>
      <c r="D25" s="16">
        <f t="shared" si="5"/>
        <v>2908</v>
      </c>
      <c r="E25" s="28">
        <f t="shared" si="6"/>
        <v>1565</v>
      </c>
      <c r="F25" s="29">
        <f t="shared" si="6"/>
        <v>1343</v>
      </c>
      <c r="G25" s="19">
        <v>516</v>
      </c>
      <c r="H25" s="17">
        <v>413</v>
      </c>
      <c r="I25" s="17">
        <v>655</v>
      </c>
      <c r="J25" s="17">
        <v>588</v>
      </c>
      <c r="K25" s="17">
        <v>394</v>
      </c>
      <c r="L25" s="18">
        <v>342</v>
      </c>
      <c r="M25" s="42"/>
      <c r="O25" s="42"/>
      <c r="Q25" s="42"/>
    </row>
    <row r="26" spans="2:17" x14ac:dyDescent="0.2">
      <c r="B26" s="78"/>
      <c r="C26" s="31" t="s">
        <v>34</v>
      </c>
      <c r="D26" s="16">
        <f t="shared" si="5"/>
        <v>39</v>
      </c>
      <c r="E26" s="28">
        <f t="shared" si="6"/>
        <v>22</v>
      </c>
      <c r="F26" s="29">
        <f t="shared" si="6"/>
        <v>17</v>
      </c>
      <c r="G26" s="19">
        <v>6</v>
      </c>
      <c r="H26" s="17">
        <v>5</v>
      </c>
      <c r="I26" s="17">
        <v>8</v>
      </c>
      <c r="J26" s="17">
        <v>5</v>
      </c>
      <c r="K26" s="17">
        <v>8</v>
      </c>
      <c r="L26" s="18">
        <v>7</v>
      </c>
      <c r="M26" s="42"/>
      <c r="O26" s="42"/>
      <c r="Q26" s="42"/>
    </row>
    <row r="27" spans="2:17" x14ac:dyDescent="0.2">
      <c r="B27" s="78"/>
      <c r="C27" s="31" t="s">
        <v>35</v>
      </c>
      <c r="D27" s="16">
        <f t="shared" si="5"/>
        <v>4</v>
      </c>
      <c r="E27" s="28">
        <f t="shared" si="6"/>
        <v>2</v>
      </c>
      <c r="F27" s="29">
        <f t="shared" si="6"/>
        <v>2</v>
      </c>
      <c r="G27" s="19">
        <v>0</v>
      </c>
      <c r="H27" s="17">
        <v>0</v>
      </c>
      <c r="I27" s="17">
        <v>1</v>
      </c>
      <c r="J27" s="17">
        <v>1</v>
      </c>
      <c r="K27" s="17">
        <v>1</v>
      </c>
      <c r="L27" s="18">
        <v>1</v>
      </c>
      <c r="M27" s="42"/>
      <c r="O27" s="42"/>
      <c r="Q27" s="42"/>
    </row>
    <row r="28" spans="2:17" x14ac:dyDescent="0.2">
      <c r="B28" s="78"/>
      <c r="C28" s="31" t="s">
        <v>56</v>
      </c>
      <c r="D28" s="16">
        <f>E28+F28</f>
        <v>79</v>
      </c>
      <c r="E28" s="28">
        <f t="shared" si="6"/>
        <v>46</v>
      </c>
      <c r="F28" s="29">
        <f t="shared" si="6"/>
        <v>33</v>
      </c>
      <c r="G28" s="19">
        <v>15</v>
      </c>
      <c r="H28" s="17">
        <v>10</v>
      </c>
      <c r="I28" s="17">
        <v>17</v>
      </c>
      <c r="J28" s="17">
        <v>14</v>
      </c>
      <c r="K28" s="17">
        <v>14</v>
      </c>
      <c r="L28" s="18">
        <v>9</v>
      </c>
      <c r="M28" s="42"/>
      <c r="O28" s="42"/>
      <c r="Q28" s="42"/>
    </row>
    <row r="29" spans="2:17" ht="13.8" thickBot="1" x14ac:dyDescent="0.25">
      <c r="B29" s="79"/>
      <c r="C29" s="32" t="s">
        <v>10</v>
      </c>
      <c r="D29" s="46">
        <f>SUM(D20:D28)</f>
        <v>7259</v>
      </c>
      <c r="E29" s="23">
        <f t="shared" ref="E29" si="7">SUM(E20:E28)</f>
        <v>4178</v>
      </c>
      <c r="F29" s="24">
        <f>SUM(F20:F28)</f>
        <v>3081</v>
      </c>
      <c r="G29" s="25">
        <f>SUM(G20:G28)</f>
        <v>1385</v>
      </c>
      <c r="H29" s="25">
        <f t="shared" ref="H29:L29" si="8">SUM(H20:H28)</f>
        <v>1014</v>
      </c>
      <c r="I29" s="25">
        <f t="shared" si="8"/>
        <v>1768</v>
      </c>
      <c r="J29" s="25">
        <f t="shared" si="8"/>
        <v>1315</v>
      </c>
      <c r="K29" s="25">
        <f t="shared" si="8"/>
        <v>1025</v>
      </c>
      <c r="L29" s="24">
        <f t="shared" si="8"/>
        <v>752</v>
      </c>
      <c r="M29" s="42"/>
      <c r="O29" s="42"/>
      <c r="Q29" s="42"/>
    </row>
    <row r="30" spans="2:17" ht="13.5" customHeight="1" x14ac:dyDescent="0.2">
      <c r="B30" s="77" t="s">
        <v>70</v>
      </c>
      <c r="C30" s="26" t="s">
        <v>58</v>
      </c>
      <c r="D30" s="27">
        <f>E30+F30</f>
        <v>167</v>
      </c>
      <c r="E30" s="28">
        <f>G30+I30+K30</f>
        <v>82</v>
      </c>
      <c r="F30" s="29">
        <f>H30+J30+L30</f>
        <v>85</v>
      </c>
      <c r="G30" s="30">
        <v>18</v>
      </c>
      <c r="H30" s="28">
        <v>28</v>
      </c>
      <c r="I30" s="28">
        <v>20</v>
      </c>
      <c r="J30" s="28">
        <v>18</v>
      </c>
      <c r="K30" s="28">
        <v>44</v>
      </c>
      <c r="L30" s="29">
        <v>39</v>
      </c>
      <c r="M30" s="42"/>
      <c r="O30" s="42"/>
      <c r="Q30" s="42"/>
    </row>
    <row r="31" spans="2:17" x14ac:dyDescent="0.2">
      <c r="B31" s="78"/>
      <c r="C31" s="31" t="s">
        <v>30</v>
      </c>
      <c r="D31" s="16">
        <f>E31+F31</f>
        <v>13</v>
      </c>
      <c r="E31" s="28">
        <f>G31+I31+K31</f>
        <v>9</v>
      </c>
      <c r="F31" s="29">
        <f>H31+J31+L31</f>
        <v>4</v>
      </c>
      <c r="G31" s="19">
        <v>3</v>
      </c>
      <c r="H31" s="17">
        <v>1</v>
      </c>
      <c r="I31" s="17">
        <v>5</v>
      </c>
      <c r="J31" s="17">
        <v>2</v>
      </c>
      <c r="K31" s="17">
        <v>1</v>
      </c>
      <c r="L31" s="18">
        <v>1</v>
      </c>
      <c r="M31" s="42"/>
      <c r="O31" s="42"/>
      <c r="Q31" s="42"/>
    </row>
    <row r="32" spans="2:17" x14ac:dyDescent="0.2">
      <c r="B32" s="78"/>
      <c r="C32" s="31" t="s">
        <v>38</v>
      </c>
      <c r="D32" s="16">
        <f t="shared" ref="D32:D37" si="9">E32+F32</f>
        <v>2871</v>
      </c>
      <c r="E32" s="28">
        <f t="shared" ref="E32:F38" si="10">G32+I32+K32</f>
        <v>1737</v>
      </c>
      <c r="F32" s="29">
        <f t="shared" si="10"/>
        <v>1134</v>
      </c>
      <c r="G32" s="19">
        <v>230</v>
      </c>
      <c r="H32" s="17">
        <v>161</v>
      </c>
      <c r="I32" s="17">
        <v>696</v>
      </c>
      <c r="J32" s="17">
        <v>441</v>
      </c>
      <c r="K32" s="17">
        <v>811</v>
      </c>
      <c r="L32" s="18">
        <v>532</v>
      </c>
      <c r="M32" s="42"/>
      <c r="O32" s="42"/>
      <c r="Q32" s="42"/>
    </row>
    <row r="33" spans="2:17" x14ac:dyDescent="0.2">
      <c r="B33" s="78"/>
      <c r="C33" s="31" t="s">
        <v>11</v>
      </c>
      <c r="D33" s="16">
        <f t="shared" si="9"/>
        <v>81</v>
      </c>
      <c r="E33" s="28">
        <f t="shared" si="10"/>
        <v>62</v>
      </c>
      <c r="F33" s="29">
        <f t="shared" si="10"/>
        <v>19</v>
      </c>
      <c r="G33" s="19">
        <v>18</v>
      </c>
      <c r="H33" s="17">
        <v>5</v>
      </c>
      <c r="I33" s="17">
        <v>33</v>
      </c>
      <c r="J33" s="17">
        <v>9</v>
      </c>
      <c r="K33" s="17">
        <v>11</v>
      </c>
      <c r="L33" s="18">
        <v>5</v>
      </c>
      <c r="M33" s="42"/>
      <c r="O33" s="42"/>
      <c r="Q33" s="42"/>
    </row>
    <row r="34" spans="2:17" x14ac:dyDescent="0.2">
      <c r="B34" s="78"/>
      <c r="C34" s="31" t="s">
        <v>32</v>
      </c>
      <c r="D34" s="16">
        <f t="shared" si="9"/>
        <v>62</v>
      </c>
      <c r="E34" s="28">
        <f t="shared" si="10"/>
        <v>41</v>
      </c>
      <c r="F34" s="29">
        <f t="shared" si="10"/>
        <v>21</v>
      </c>
      <c r="G34" s="19">
        <v>13</v>
      </c>
      <c r="H34" s="17">
        <v>11</v>
      </c>
      <c r="I34" s="17">
        <v>18</v>
      </c>
      <c r="J34" s="17">
        <v>8</v>
      </c>
      <c r="K34" s="17">
        <v>10</v>
      </c>
      <c r="L34" s="18">
        <v>2</v>
      </c>
      <c r="M34" s="42"/>
      <c r="O34" s="42"/>
      <c r="Q34" s="42"/>
    </row>
    <row r="35" spans="2:17" x14ac:dyDescent="0.2">
      <c r="B35" s="78"/>
      <c r="C35" s="31" t="s">
        <v>33</v>
      </c>
      <c r="D35" s="16">
        <f t="shared" si="9"/>
        <v>97</v>
      </c>
      <c r="E35" s="28">
        <f t="shared" si="10"/>
        <v>51</v>
      </c>
      <c r="F35" s="29">
        <f t="shared" si="10"/>
        <v>46</v>
      </c>
      <c r="G35" s="19">
        <v>13</v>
      </c>
      <c r="H35" s="17">
        <v>15</v>
      </c>
      <c r="I35" s="17">
        <v>24</v>
      </c>
      <c r="J35" s="17">
        <v>18</v>
      </c>
      <c r="K35" s="17">
        <v>14</v>
      </c>
      <c r="L35" s="18">
        <v>13</v>
      </c>
      <c r="M35" s="42"/>
      <c r="O35" s="42"/>
      <c r="Q35" s="42"/>
    </row>
    <row r="36" spans="2:17" x14ac:dyDescent="0.2">
      <c r="B36" s="78"/>
      <c r="C36" s="31" t="s">
        <v>34</v>
      </c>
      <c r="D36" s="16">
        <f t="shared" si="9"/>
        <v>27</v>
      </c>
      <c r="E36" s="28">
        <f t="shared" si="10"/>
        <v>10</v>
      </c>
      <c r="F36" s="29">
        <f t="shared" si="10"/>
        <v>17</v>
      </c>
      <c r="G36" s="19">
        <v>1</v>
      </c>
      <c r="H36" s="17">
        <v>3</v>
      </c>
      <c r="I36" s="17">
        <v>3</v>
      </c>
      <c r="J36" s="17">
        <v>4</v>
      </c>
      <c r="K36" s="17">
        <v>6</v>
      </c>
      <c r="L36" s="18">
        <v>10</v>
      </c>
      <c r="M36" s="42"/>
      <c r="O36" s="42"/>
      <c r="Q36" s="42"/>
    </row>
    <row r="37" spans="2:17" x14ac:dyDescent="0.2">
      <c r="B37" s="78"/>
      <c r="C37" s="31" t="s">
        <v>35</v>
      </c>
      <c r="D37" s="16">
        <f t="shared" si="9"/>
        <v>108</v>
      </c>
      <c r="E37" s="28">
        <f t="shared" si="10"/>
        <v>32</v>
      </c>
      <c r="F37" s="29">
        <f t="shared" si="10"/>
        <v>76</v>
      </c>
      <c r="G37" s="19">
        <v>14</v>
      </c>
      <c r="H37" s="17">
        <v>18</v>
      </c>
      <c r="I37" s="17">
        <v>11</v>
      </c>
      <c r="J37" s="17">
        <v>26</v>
      </c>
      <c r="K37" s="17">
        <v>7</v>
      </c>
      <c r="L37" s="18">
        <v>32</v>
      </c>
      <c r="M37" s="42"/>
      <c r="O37" s="42"/>
      <c r="Q37" s="42"/>
    </row>
    <row r="38" spans="2:17" x14ac:dyDescent="0.2">
      <c r="B38" s="78"/>
      <c r="C38" s="31" t="s">
        <v>36</v>
      </c>
      <c r="D38" s="16">
        <f>E38+F38</f>
        <v>290</v>
      </c>
      <c r="E38" s="28">
        <f t="shared" si="10"/>
        <v>151</v>
      </c>
      <c r="F38" s="29">
        <f t="shared" si="10"/>
        <v>139</v>
      </c>
      <c r="G38" s="19">
        <v>18</v>
      </c>
      <c r="H38" s="17">
        <v>13</v>
      </c>
      <c r="I38" s="17">
        <v>63</v>
      </c>
      <c r="J38" s="17">
        <v>54</v>
      </c>
      <c r="K38" s="17">
        <v>70</v>
      </c>
      <c r="L38" s="18">
        <v>72</v>
      </c>
      <c r="M38" s="42"/>
      <c r="O38" s="42"/>
      <c r="Q38" s="42"/>
    </row>
    <row r="39" spans="2:17" ht="13.8" thickBot="1" x14ac:dyDescent="0.25">
      <c r="B39" s="79"/>
      <c r="C39" s="32" t="s">
        <v>10</v>
      </c>
      <c r="D39" s="46">
        <f>SUM(D30:D38)</f>
        <v>3716</v>
      </c>
      <c r="E39" s="23">
        <f t="shared" ref="E39" si="11">SUM(E30:E38)</f>
        <v>2175</v>
      </c>
      <c r="F39" s="24">
        <f>SUM(F30:F38)</f>
        <v>1541</v>
      </c>
      <c r="G39" s="25">
        <f>SUM(G30:G38)</f>
        <v>328</v>
      </c>
      <c r="H39" s="25">
        <f t="shared" ref="H39:L39" si="12">SUM(H30:H38)</f>
        <v>255</v>
      </c>
      <c r="I39" s="25">
        <f t="shared" si="12"/>
        <v>873</v>
      </c>
      <c r="J39" s="25">
        <f t="shared" si="12"/>
        <v>580</v>
      </c>
      <c r="K39" s="25">
        <f t="shared" si="12"/>
        <v>974</v>
      </c>
      <c r="L39" s="24">
        <f t="shared" si="12"/>
        <v>706</v>
      </c>
      <c r="M39" s="42"/>
      <c r="O39" s="42"/>
      <c r="Q39" s="42"/>
    </row>
    <row r="40" spans="2:17" ht="13.5" customHeight="1" x14ac:dyDescent="0.2">
      <c r="B40" s="77" t="s">
        <v>61</v>
      </c>
      <c r="C40" s="26" t="s">
        <v>37</v>
      </c>
      <c r="D40" s="27">
        <f>E40+F40</f>
        <v>186</v>
      </c>
      <c r="E40" s="28">
        <f>G40+I40+K40</f>
        <v>135</v>
      </c>
      <c r="F40" s="29">
        <f>H40+J40+L40</f>
        <v>51</v>
      </c>
      <c r="G40" s="30">
        <v>42</v>
      </c>
      <c r="H40" s="28">
        <v>21</v>
      </c>
      <c r="I40" s="28">
        <v>46</v>
      </c>
      <c r="J40" s="28">
        <v>22</v>
      </c>
      <c r="K40" s="28">
        <v>47</v>
      </c>
      <c r="L40" s="29">
        <v>8</v>
      </c>
      <c r="M40" s="42"/>
      <c r="O40" s="42"/>
      <c r="Q40" s="42"/>
    </row>
    <row r="41" spans="2:17" x14ac:dyDescent="0.2">
      <c r="B41" s="78"/>
      <c r="C41" s="31" t="s">
        <v>30</v>
      </c>
      <c r="D41" s="16">
        <f>E41+F41</f>
        <v>1</v>
      </c>
      <c r="E41" s="28">
        <f>G41+I41+K41</f>
        <v>0</v>
      </c>
      <c r="F41" s="29">
        <f>H41+J41+L41</f>
        <v>1</v>
      </c>
      <c r="G41" s="19">
        <v>0</v>
      </c>
      <c r="H41" s="17">
        <v>0</v>
      </c>
      <c r="I41" s="17">
        <v>0</v>
      </c>
      <c r="J41" s="17">
        <v>1</v>
      </c>
      <c r="K41" s="17">
        <v>0</v>
      </c>
      <c r="L41" s="18">
        <v>0</v>
      </c>
      <c r="M41" s="42"/>
      <c r="O41" s="42"/>
      <c r="Q41" s="42"/>
    </row>
    <row r="42" spans="2:17" x14ac:dyDescent="0.2">
      <c r="B42" s="78"/>
      <c r="C42" s="31" t="s">
        <v>38</v>
      </c>
      <c r="D42" s="16">
        <f t="shared" ref="D42:D47" si="13">E42+F42</f>
        <v>35</v>
      </c>
      <c r="E42" s="28">
        <f t="shared" ref="E42:F48" si="14">G42+I42+K42</f>
        <v>23</v>
      </c>
      <c r="F42" s="29">
        <f t="shared" si="14"/>
        <v>12</v>
      </c>
      <c r="G42" s="19">
        <v>3</v>
      </c>
      <c r="H42" s="17">
        <v>2</v>
      </c>
      <c r="I42" s="17">
        <v>10</v>
      </c>
      <c r="J42" s="17">
        <v>6</v>
      </c>
      <c r="K42" s="17">
        <v>10</v>
      </c>
      <c r="L42" s="18">
        <v>4</v>
      </c>
      <c r="M42" s="42"/>
      <c r="O42" s="42"/>
      <c r="Q42" s="42"/>
    </row>
    <row r="43" spans="2:17" x14ac:dyDescent="0.2">
      <c r="B43" s="78"/>
      <c r="C43" s="31" t="s">
        <v>31</v>
      </c>
      <c r="D43" s="16">
        <f t="shared" si="13"/>
        <v>686</v>
      </c>
      <c r="E43" s="28">
        <f t="shared" si="14"/>
        <v>434</v>
      </c>
      <c r="F43" s="29">
        <f t="shared" si="14"/>
        <v>252</v>
      </c>
      <c r="G43" s="19">
        <v>143</v>
      </c>
      <c r="H43" s="17">
        <v>83</v>
      </c>
      <c r="I43" s="17">
        <v>196</v>
      </c>
      <c r="J43" s="17">
        <v>111</v>
      </c>
      <c r="K43" s="17">
        <v>95</v>
      </c>
      <c r="L43" s="18">
        <v>58</v>
      </c>
      <c r="M43" s="42"/>
      <c r="O43" s="42"/>
      <c r="Q43" s="42"/>
    </row>
    <row r="44" spans="2:17" x14ac:dyDescent="0.2">
      <c r="B44" s="78"/>
      <c r="C44" s="31" t="s">
        <v>32</v>
      </c>
      <c r="D44" s="16">
        <f t="shared" si="13"/>
        <v>946</v>
      </c>
      <c r="E44" s="28">
        <f t="shared" si="14"/>
        <v>506</v>
      </c>
      <c r="F44" s="29">
        <f t="shared" si="14"/>
        <v>440</v>
      </c>
      <c r="G44" s="19">
        <v>195</v>
      </c>
      <c r="H44" s="17">
        <v>140</v>
      </c>
      <c r="I44" s="17">
        <v>195</v>
      </c>
      <c r="J44" s="17">
        <v>183</v>
      </c>
      <c r="K44" s="17">
        <v>116</v>
      </c>
      <c r="L44" s="18">
        <v>117</v>
      </c>
      <c r="M44" s="42"/>
      <c r="O44" s="42"/>
      <c r="Q44" s="42"/>
    </row>
    <row r="45" spans="2:17" x14ac:dyDescent="0.2">
      <c r="B45" s="78"/>
      <c r="C45" s="31" t="s">
        <v>33</v>
      </c>
      <c r="D45" s="16">
        <f t="shared" si="13"/>
        <v>1101</v>
      </c>
      <c r="E45" s="28">
        <f t="shared" si="14"/>
        <v>587</v>
      </c>
      <c r="F45" s="29">
        <f t="shared" si="14"/>
        <v>514</v>
      </c>
      <c r="G45" s="19">
        <v>206</v>
      </c>
      <c r="H45" s="17">
        <v>162</v>
      </c>
      <c r="I45" s="17">
        <v>245</v>
      </c>
      <c r="J45" s="17">
        <v>200</v>
      </c>
      <c r="K45" s="17">
        <v>136</v>
      </c>
      <c r="L45" s="18">
        <v>152</v>
      </c>
      <c r="M45" s="42"/>
      <c r="O45" s="42"/>
      <c r="Q45" s="42"/>
    </row>
    <row r="46" spans="2:17" x14ac:dyDescent="0.2">
      <c r="B46" s="78"/>
      <c r="C46" s="31" t="s">
        <v>34</v>
      </c>
      <c r="D46" s="16">
        <f t="shared" si="13"/>
        <v>319</v>
      </c>
      <c r="E46" s="28">
        <f t="shared" si="14"/>
        <v>176</v>
      </c>
      <c r="F46" s="29">
        <f t="shared" si="14"/>
        <v>143</v>
      </c>
      <c r="G46" s="19">
        <v>67</v>
      </c>
      <c r="H46" s="17">
        <v>60</v>
      </c>
      <c r="I46" s="17">
        <v>66</v>
      </c>
      <c r="J46" s="17">
        <v>50</v>
      </c>
      <c r="K46" s="17">
        <v>43</v>
      </c>
      <c r="L46" s="18">
        <v>33</v>
      </c>
      <c r="M46" s="42"/>
      <c r="O46" s="42"/>
      <c r="Q46" s="42"/>
    </row>
    <row r="47" spans="2:17" x14ac:dyDescent="0.2">
      <c r="B47" s="78"/>
      <c r="C47" s="31" t="s">
        <v>35</v>
      </c>
      <c r="D47" s="16">
        <f t="shared" si="13"/>
        <v>1</v>
      </c>
      <c r="E47" s="28">
        <f t="shared" si="14"/>
        <v>0</v>
      </c>
      <c r="F47" s="29">
        <f t="shared" si="14"/>
        <v>1</v>
      </c>
      <c r="G47" s="19">
        <v>0</v>
      </c>
      <c r="H47" s="17">
        <v>0</v>
      </c>
      <c r="I47" s="17">
        <v>0</v>
      </c>
      <c r="J47" s="17">
        <v>1</v>
      </c>
      <c r="K47" s="17">
        <v>0</v>
      </c>
      <c r="L47" s="18">
        <v>0</v>
      </c>
      <c r="M47" s="42"/>
      <c r="O47" s="42"/>
      <c r="Q47" s="42"/>
    </row>
    <row r="48" spans="2:17" x14ac:dyDescent="0.2">
      <c r="B48" s="78"/>
      <c r="C48" s="31" t="s">
        <v>36</v>
      </c>
      <c r="D48" s="16">
        <f>E48+F48</f>
        <v>684</v>
      </c>
      <c r="E48" s="28">
        <f t="shared" si="14"/>
        <v>450</v>
      </c>
      <c r="F48" s="29">
        <f t="shared" si="14"/>
        <v>234</v>
      </c>
      <c r="G48" s="19">
        <v>209</v>
      </c>
      <c r="H48" s="17">
        <v>96</v>
      </c>
      <c r="I48" s="17">
        <v>140</v>
      </c>
      <c r="J48" s="17">
        <v>90</v>
      </c>
      <c r="K48" s="17">
        <v>101</v>
      </c>
      <c r="L48" s="18">
        <v>48</v>
      </c>
      <c r="M48" s="42"/>
      <c r="O48" s="42"/>
      <c r="Q48" s="42"/>
    </row>
    <row r="49" spans="2:17" ht="13.8" thickBot="1" x14ac:dyDescent="0.25">
      <c r="B49" s="79"/>
      <c r="C49" s="32" t="s">
        <v>10</v>
      </c>
      <c r="D49" s="46">
        <f>SUM(D40:D48)</f>
        <v>3959</v>
      </c>
      <c r="E49" s="23">
        <f t="shared" ref="E49" si="15">SUM(E40:E48)</f>
        <v>2311</v>
      </c>
      <c r="F49" s="24">
        <f>SUM(F40:F48)</f>
        <v>1648</v>
      </c>
      <c r="G49" s="25">
        <f>SUM(G40:G48)</f>
        <v>865</v>
      </c>
      <c r="H49" s="25">
        <f t="shared" ref="H49:L49" si="16">SUM(H40:H48)</f>
        <v>564</v>
      </c>
      <c r="I49" s="25">
        <f t="shared" si="16"/>
        <v>898</v>
      </c>
      <c r="J49" s="25">
        <f t="shared" si="16"/>
        <v>664</v>
      </c>
      <c r="K49" s="25">
        <f t="shared" si="16"/>
        <v>548</v>
      </c>
      <c r="L49" s="24">
        <f t="shared" si="16"/>
        <v>420</v>
      </c>
      <c r="M49" s="42"/>
      <c r="O49" s="42"/>
      <c r="Q49" s="42"/>
    </row>
    <row r="50" spans="2:17" ht="13.8" thickBot="1" x14ac:dyDescent="0.25">
      <c r="B50" s="68" t="s">
        <v>39</v>
      </c>
      <c r="C50" s="69"/>
      <c r="D50" s="43">
        <f>D4+D5+D6+D7+D8+D9+D19+D29+D39+D49</f>
        <v>20606</v>
      </c>
      <c r="E50" s="44">
        <f>E4+E5+E6+E7+E8+E9+E19+E29+E39+E49</f>
        <v>12106</v>
      </c>
      <c r="F50" s="45">
        <f t="shared" ref="F50:L50" si="17">F4+F5+F6+F7+F8+F9+F19+F29+F39+F49</f>
        <v>8500</v>
      </c>
      <c r="G50" s="47">
        <f>G4+G5+G6+G7+G8+G9+G19+G29+G39+G49</f>
        <v>3786</v>
      </c>
      <c r="H50" s="44">
        <f t="shared" si="17"/>
        <v>2578</v>
      </c>
      <c r="I50" s="49">
        <f t="shared" si="17"/>
        <v>4838</v>
      </c>
      <c r="J50" s="44">
        <f t="shared" si="17"/>
        <v>3398</v>
      </c>
      <c r="K50" s="44">
        <f t="shared" si="17"/>
        <v>3482</v>
      </c>
      <c r="L50" s="50">
        <f t="shared" si="17"/>
        <v>2524</v>
      </c>
      <c r="M50" s="42"/>
      <c r="O50" s="42"/>
      <c r="Q50" s="42"/>
    </row>
    <row r="51" spans="2:17" ht="13.8" thickBot="1" x14ac:dyDescent="0.25">
      <c r="B51" s="88"/>
      <c r="C51" s="88"/>
      <c r="D51" s="88"/>
      <c r="E51" s="88"/>
      <c r="F51" s="88"/>
      <c r="G51" s="88"/>
      <c r="H51" s="88"/>
      <c r="I51" s="89"/>
      <c r="J51" s="89"/>
      <c r="K51" s="89"/>
      <c r="L51" s="89"/>
      <c r="M51" s="42"/>
      <c r="O51" s="42"/>
      <c r="Q51" s="42"/>
    </row>
    <row r="52" spans="2:17" x14ac:dyDescent="0.2">
      <c r="B52" s="8"/>
      <c r="C52" s="9" t="s">
        <v>13</v>
      </c>
      <c r="D52" s="27">
        <f>E52+F52</f>
        <v>807</v>
      </c>
      <c r="E52" s="28">
        <f>G52+I52+K52</f>
        <v>540</v>
      </c>
      <c r="F52" s="29">
        <f>H52+J52+L52</f>
        <v>267</v>
      </c>
      <c r="G52" s="13">
        <f>G10+G20+G30+G40</f>
        <v>167</v>
      </c>
      <c r="H52" s="11">
        <f t="shared" ref="H52:L52" si="18">H10+H20+H30+H40</f>
        <v>92</v>
      </c>
      <c r="I52" s="11">
        <f t="shared" si="18"/>
        <v>192</v>
      </c>
      <c r="J52" s="11">
        <f t="shared" si="18"/>
        <v>88</v>
      </c>
      <c r="K52" s="11">
        <f t="shared" si="18"/>
        <v>181</v>
      </c>
      <c r="L52" s="12">
        <f t="shared" si="18"/>
        <v>87</v>
      </c>
      <c r="M52" s="42"/>
      <c r="O52" s="42"/>
      <c r="Q52" s="42"/>
    </row>
    <row r="53" spans="2:17" x14ac:dyDescent="0.2">
      <c r="B53" s="14"/>
      <c r="C53" s="15" t="s">
        <v>41</v>
      </c>
      <c r="D53" s="16">
        <f>E53+F53</f>
        <v>46</v>
      </c>
      <c r="E53" s="28">
        <f>G53+I53+K53</f>
        <v>31</v>
      </c>
      <c r="F53" s="29">
        <f>H53+J53+L53</f>
        <v>15</v>
      </c>
      <c r="G53" s="19">
        <f t="shared" ref="G53:L60" si="19">G11+G21+G31+G41</f>
        <v>7</v>
      </c>
      <c r="H53" s="17">
        <f t="shared" si="19"/>
        <v>4</v>
      </c>
      <c r="I53" s="17">
        <f t="shared" si="19"/>
        <v>17</v>
      </c>
      <c r="J53" s="17">
        <f t="shared" si="19"/>
        <v>8</v>
      </c>
      <c r="K53" s="17">
        <f t="shared" si="19"/>
        <v>7</v>
      </c>
      <c r="L53" s="18">
        <f t="shared" si="19"/>
        <v>3</v>
      </c>
      <c r="M53" s="42"/>
      <c r="O53" s="42"/>
      <c r="Q53" s="42"/>
    </row>
    <row r="54" spans="2:17" x14ac:dyDescent="0.2">
      <c r="B54" s="14"/>
      <c r="C54" s="15" t="s">
        <v>42</v>
      </c>
      <c r="D54" s="16">
        <f t="shared" ref="D54:D60" si="20">E54+F54</f>
        <v>3080</v>
      </c>
      <c r="E54" s="28">
        <f t="shared" ref="E54:F60" si="21">G54+I54+K54</f>
        <v>1858</v>
      </c>
      <c r="F54" s="29">
        <f>H54+J54+L54</f>
        <v>1222</v>
      </c>
      <c r="G54" s="19">
        <f t="shared" si="19"/>
        <v>264</v>
      </c>
      <c r="H54" s="17">
        <f t="shared" si="19"/>
        <v>185</v>
      </c>
      <c r="I54" s="17">
        <f t="shared" si="19"/>
        <v>739</v>
      </c>
      <c r="J54" s="17">
        <f t="shared" si="19"/>
        <v>468</v>
      </c>
      <c r="K54" s="17">
        <f t="shared" si="19"/>
        <v>855</v>
      </c>
      <c r="L54" s="18">
        <f t="shared" si="19"/>
        <v>569</v>
      </c>
      <c r="M54" s="42"/>
      <c r="O54" s="42"/>
      <c r="Q54" s="42"/>
    </row>
    <row r="55" spans="2:17" x14ac:dyDescent="0.2">
      <c r="B55" s="14"/>
      <c r="C55" s="15" t="s">
        <v>43</v>
      </c>
      <c r="D55" s="16">
        <f t="shared" si="20"/>
        <v>3431</v>
      </c>
      <c r="E55" s="28">
        <f t="shared" si="21"/>
        <v>2229</v>
      </c>
      <c r="F55" s="29">
        <f t="shared" si="21"/>
        <v>1202</v>
      </c>
      <c r="G55" s="19">
        <f t="shared" si="19"/>
        <v>712</v>
      </c>
      <c r="H55" s="17">
        <f t="shared" si="19"/>
        <v>405</v>
      </c>
      <c r="I55" s="17">
        <f t="shared" si="19"/>
        <v>994</v>
      </c>
      <c r="J55" s="17">
        <f t="shared" si="19"/>
        <v>520</v>
      </c>
      <c r="K55" s="17">
        <f t="shared" si="19"/>
        <v>523</v>
      </c>
      <c r="L55" s="18">
        <f t="shared" si="19"/>
        <v>277</v>
      </c>
      <c r="M55" s="42"/>
      <c r="O55" s="42"/>
      <c r="Q55" s="42"/>
    </row>
    <row r="56" spans="2:17" x14ac:dyDescent="0.2">
      <c r="B56" s="14"/>
      <c r="C56" s="15" t="s">
        <v>44</v>
      </c>
      <c r="D56" s="16">
        <f t="shared" si="20"/>
        <v>3234</v>
      </c>
      <c r="E56" s="28">
        <f t="shared" si="21"/>
        <v>1764</v>
      </c>
      <c r="F56" s="29">
        <f t="shared" si="21"/>
        <v>1470</v>
      </c>
      <c r="G56" s="19">
        <f t="shared" si="19"/>
        <v>649</v>
      </c>
      <c r="H56" s="17">
        <f t="shared" si="19"/>
        <v>514</v>
      </c>
      <c r="I56" s="17">
        <f t="shared" si="19"/>
        <v>710</v>
      </c>
      <c r="J56" s="17">
        <f t="shared" si="19"/>
        <v>611</v>
      </c>
      <c r="K56" s="17">
        <f t="shared" si="19"/>
        <v>405</v>
      </c>
      <c r="L56" s="18">
        <f t="shared" si="19"/>
        <v>345</v>
      </c>
      <c r="M56" s="42"/>
      <c r="O56" s="42"/>
      <c r="Q56" s="42"/>
    </row>
    <row r="57" spans="2:17" x14ac:dyDescent="0.2">
      <c r="B57" s="14"/>
      <c r="C57" s="15" t="s">
        <v>45</v>
      </c>
      <c r="D57" s="16">
        <f t="shared" si="20"/>
        <v>4660</v>
      </c>
      <c r="E57" s="28">
        <f t="shared" si="21"/>
        <v>2514</v>
      </c>
      <c r="F57" s="29">
        <f t="shared" si="21"/>
        <v>2146</v>
      </c>
      <c r="G57" s="19">
        <f t="shared" si="19"/>
        <v>830</v>
      </c>
      <c r="H57" s="17">
        <f t="shared" si="19"/>
        <v>667</v>
      </c>
      <c r="I57" s="17">
        <f t="shared" si="19"/>
        <v>1054</v>
      </c>
      <c r="J57" s="17">
        <f t="shared" si="19"/>
        <v>910</v>
      </c>
      <c r="K57" s="17">
        <f t="shared" si="19"/>
        <v>630</v>
      </c>
      <c r="L57" s="18">
        <f t="shared" si="19"/>
        <v>569</v>
      </c>
      <c r="M57" s="42"/>
      <c r="O57" s="42"/>
      <c r="Q57" s="42"/>
    </row>
    <row r="58" spans="2:17" x14ac:dyDescent="0.2">
      <c r="B58" s="14"/>
      <c r="C58" s="15" t="s">
        <v>46</v>
      </c>
      <c r="D58" s="16">
        <f t="shared" si="20"/>
        <v>596</v>
      </c>
      <c r="E58" s="28">
        <f t="shared" si="21"/>
        <v>344</v>
      </c>
      <c r="F58" s="29">
        <f t="shared" si="21"/>
        <v>252</v>
      </c>
      <c r="G58" s="19">
        <f t="shared" si="19"/>
        <v>133</v>
      </c>
      <c r="H58" s="17">
        <f t="shared" si="19"/>
        <v>92</v>
      </c>
      <c r="I58" s="17">
        <f t="shared" si="19"/>
        <v>119</v>
      </c>
      <c r="J58" s="17">
        <f t="shared" si="19"/>
        <v>93</v>
      </c>
      <c r="K58" s="17">
        <f t="shared" si="19"/>
        <v>92</v>
      </c>
      <c r="L58" s="18">
        <f t="shared" si="19"/>
        <v>67</v>
      </c>
      <c r="M58" s="42"/>
      <c r="O58" s="42"/>
      <c r="Q58" s="42"/>
    </row>
    <row r="59" spans="2:17" x14ac:dyDescent="0.2">
      <c r="B59" s="14"/>
      <c r="C59" s="15" t="s">
        <v>47</v>
      </c>
      <c r="D59" s="16">
        <f t="shared" si="20"/>
        <v>123</v>
      </c>
      <c r="E59" s="28">
        <f t="shared" si="21"/>
        <v>42</v>
      </c>
      <c r="F59" s="29">
        <f t="shared" si="21"/>
        <v>81</v>
      </c>
      <c r="G59" s="19">
        <f t="shared" si="19"/>
        <v>15</v>
      </c>
      <c r="H59" s="17">
        <f t="shared" si="19"/>
        <v>18</v>
      </c>
      <c r="I59" s="17">
        <f t="shared" si="19"/>
        <v>15</v>
      </c>
      <c r="J59" s="17">
        <f t="shared" si="19"/>
        <v>30</v>
      </c>
      <c r="K59" s="17">
        <f t="shared" si="19"/>
        <v>12</v>
      </c>
      <c r="L59" s="18">
        <f t="shared" si="19"/>
        <v>33</v>
      </c>
      <c r="M59" s="42"/>
      <c r="O59" s="42"/>
      <c r="Q59" s="42"/>
    </row>
    <row r="60" spans="2:17" ht="13.8" thickBot="1" x14ac:dyDescent="0.25">
      <c r="B60" s="37"/>
      <c r="C60" s="38" t="s">
        <v>52</v>
      </c>
      <c r="D60" s="22">
        <f t="shared" si="20"/>
        <v>1738</v>
      </c>
      <c r="E60" s="23">
        <f t="shared" si="21"/>
        <v>1094</v>
      </c>
      <c r="F60" s="24">
        <f t="shared" si="21"/>
        <v>644</v>
      </c>
      <c r="G60" s="25">
        <f t="shared" si="19"/>
        <v>420</v>
      </c>
      <c r="H60" s="23">
        <f t="shared" si="19"/>
        <v>216</v>
      </c>
      <c r="I60" s="23">
        <f t="shared" si="19"/>
        <v>384</v>
      </c>
      <c r="J60" s="23">
        <f t="shared" si="19"/>
        <v>250</v>
      </c>
      <c r="K60" s="23">
        <f t="shared" si="19"/>
        <v>290</v>
      </c>
      <c r="L60" s="24">
        <f t="shared" si="19"/>
        <v>178</v>
      </c>
      <c r="M60" s="42"/>
      <c r="O60" s="42"/>
      <c r="Q60" s="42"/>
    </row>
    <row r="61" spans="2:17" ht="13.8" thickBot="1" x14ac:dyDescent="0.25">
      <c r="B61" s="68" t="s">
        <v>53</v>
      </c>
      <c r="C61" s="69"/>
      <c r="D61" s="33">
        <f>SUM(D52:D60)</f>
        <v>17715</v>
      </c>
      <c r="E61" s="34">
        <f>SUM(E52:E60)</f>
        <v>10416</v>
      </c>
      <c r="F61" s="35">
        <f t="shared" ref="F61:L61" si="22">SUM(F52:F60)</f>
        <v>7299</v>
      </c>
      <c r="G61" s="47">
        <f t="shared" si="22"/>
        <v>3197</v>
      </c>
      <c r="H61" s="34">
        <f t="shared" si="22"/>
        <v>2193</v>
      </c>
      <c r="I61" s="34">
        <f t="shared" si="22"/>
        <v>4224</v>
      </c>
      <c r="J61" s="34">
        <f t="shared" si="22"/>
        <v>2978</v>
      </c>
      <c r="K61" s="34">
        <f t="shared" si="22"/>
        <v>2995</v>
      </c>
      <c r="L61" s="35">
        <f t="shared" si="22"/>
        <v>2128</v>
      </c>
      <c r="M61" s="42"/>
      <c r="O61" s="42"/>
      <c r="Q61" s="42"/>
    </row>
    <row r="62" spans="2:17" x14ac:dyDescent="0.2">
      <c r="D62" s="42"/>
      <c r="E62" s="42"/>
      <c r="F62" s="42"/>
      <c r="G62" s="42"/>
      <c r="H62" s="42"/>
      <c r="I62" s="42"/>
      <c r="J62" s="42"/>
      <c r="K62" s="42"/>
      <c r="L62" s="42"/>
    </row>
    <row r="64" spans="2:17" x14ac:dyDescent="0.2">
      <c r="D64" s="42"/>
      <c r="E64" s="42"/>
      <c r="F64" s="42"/>
      <c r="G64" s="42"/>
      <c r="H64" s="42"/>
      <c r="I64" s="42"/>
      <c r="J64" s="42"/>
      <c r="K64" s="42"/>
      <c r="L64" s="42"/>
    </row>
    <row r="66" spans="4:12" x14ac:dyDescent="0.2">
      <c r="D66" s="42"/>
      <c r="E66" s="42"/>
      <c r="F66" s="42"/>
      <c r="G66" s="42"/>
      <c r="H66" s="42"/>
      <c r="I66" s="42"/>
      <c r="J66" s="42"/>
      <c r="K66" s="42"/>
      <c r="L66" s="42"/>
    </row>
    <row r="68" spans="4:12" x14ac:dyDescent="0.2">
      <c r="D68" s="42"/>
      <c r="E68" s="42"/>
      <c r="F68" s="42"/>
      <c r="G68" s="42"/>
      <c r="H68" s="42"/>
      <c r="I68" s="42"/>
      <c r="J68" s="42"/>
      <c r="K68" s="42"/>
      <c r="L68" s="42"/>
    </row>
    <row r="70" spans="4:12" x14ac:dyDescent="0.2">
      <c r="D70" s="42"/>
      <c r="E70" s="42"/>
      <c r="F70" s="42"/>
      <c r="G70" s="42"/>
      <c r="H70" s="42"/>
      <c r="I70" s="42"/>
      <c r="J70" s="42"/>
      <c r="K70" s="42"/>
      <c r="L70" s="42"/>
    </row>
    <row r="73" spans="4:12" x14ac:dyDescent="0.2">
      <c r="D73" s="42"/>
      <c r="E73" s="42"/>
      <c r="F73" s="42"/>
      <c r="G73" s="42"/>
      <c r="H73" s="42"/>
      <c r="I73" s="42"/>
      <c r="J73" s="42"/>
      <c r="K73" s="42"/>
      <c r="L73" s="42"/>
    </row>
    <row r="75" spans="4:12" x14ac:dyDescent="0.2">
      <c r="D75" s="42"/>
      <c r="E75" s="42"/>
      <c r="F75" s="42"/>
      <c r="G75" s="42"/>
      <c r="H75" s="42"/>
      <c r="I75" s="42"/>
      <c r="J75" s="42"/>
      <c r="K75" s="42"/>
      <c r="L75" s="42"/>
    </row>
    <row r="77" spans="4:12" x14ac:dyDescent="0.2">
      <c r="D77" s="42"/>
      <c r="E77" s="42"/>
      <c r="F77" s="42"/>
      <c r="G77" s="42"/>
      <c r="H77" s="42"/>
      <c r="I77" s="42"/>
      <c r="J77" s="42"/>
      <c r="K77" s="42"/>
      <c r="L77" s="42"/>
    </row>
    <row r="79" spans="4:12" x14ac:dyDescent="0.2">
      <c r="D79" s="42"/>
      <c r="E79" s="42"/>
      <c r="F79" s="42"/>
      <c r="G79" s="42"/>
      <c r="H79" s="42"/>
      <c r="I79" s="42"/>
      <c r="J79" s="42"/>
      <c r="K79" s="42"/>
      <c r="L79" s="42"/>
    </row>
    <row r="81" spans="4:12" x14ac:dyDescent="0.2">
      <c r="D81" s="42"/>
      <c r="E81" s="42"/>
      <c r="F81" s="42"/>
      <c r="G81" s="42"/>
      <c r="H81" s="42"/>
      <c r="I81" s="42"/>
      <c r="J81" s="42"/>
      <c r="K81" s="42"/>
      <c r="L81" s="42"/>
    </row>
    <row r="83" spans="4:12" x14ac:dyDescent="0.2">
      <c r="D83" s="42"/>
      <c r="E83" s="42"/>
      <c r="F83" s="42"/>
      <c r="G83" s="42"/>
      <c r="H83" s="42"/>
      <c r="I83" s="42"/>
      <c r="J83" s="42"/>
      <c r="K83" s="42"/>
      <c r="L83" s="42"/>
    </row>
    <row r="85" spans="4:12" x14ac:dyDescent="0.2">
      <c r="D85" s="42"/>
      <c r="E85" s="42"/>
      <c r="F85" s="42"/>
      <c r="G85" s="42"/>
      <c r="H85" s="42"/>
      <c r="I85" s="42"/>
      <c r="J85" s="42"/>
      <c r="K85" s="42"/>
      <c r="L85" s="42"/>
    </row>
    <row r="87" spans="4:12" x14ac:dyDescent="0.2">
      <c r="D87" s="42"/>
      <c r="E87" s="42"/>
      <c r="F87" s="42"/>
      <c r="G87" s="42"/>
      <c r="H87" s="42"/>
      <c r="I87" s="42"/>
      <c r="J87" s="42"/>
      <c r="K87" s="42"/>
      <c r="L87" s="42"/>
    </row>
    <row r="89" spans="4:12" x14ac:dyDescent="0.2">
      <c r="D89" s="42"/>
      <c r="E89" s="42"/>
      <c r="F89" s="42"/>
      <c r="G89" s="42"/>
      <c r="H89" s="42"/>
      <c r="I89" s="42"/>
      <c r="J89" s="42"/>
      <c r="K89" s="42"/>
      <c r="L89" s="42"/>
    </row>
    <row r="91" spans="4:12" x14ac:dyDescent="0.2">
      <c r="D91" s="42"/>
      <c r="E91" s="42"/>
      <c r="F91" s="42"/>
      <c r="G91" s="42"/>
      <c r="H91" s="42"/>
      <c r="I91" s="42"/>
      <c r="J91" s="42"/>
      <c r="K91" s="42"/>
      <c r="L91" s="42"/>
    </row>
  </sheetData>
  <mergeCells count="12">
    <mergeCell ref="K2:L2"/>
    <mergeCell ref="B10:B19"/>
    <mergeCell ref="B61:C61"/>
    <mergeCell ref="B2:C3"/>
    <mergeCell ref="D2:F2"/>
    <mergeCell ref="G2:H2"/>
    <mergeCell ref="I2:J2"/>
    <mergeCell ref="B20:B29"/>
    <mergeCell ref="B30:B39"/>
    <mergeCell ref="B40:B49"/>
    <mergeCell ref="B50:C50"/>
    <mergeCell ref="B51:L51"/>
  </mergeCells>
  <phoneticPr fontId="1"/>
  <pageMargins left="0" right="0" top="0.74803149606299213" bottom="0.74803149606299213" header="0.31496062992125984" footer="0.31496062992125984"/>
  <pageSetup paperSize="8" scale="95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AD691-0C2E-4F6A-9871-F9BE3B60B54F}">
  <sheetPr>
    <pageSetUpPr fitToPage="1"/>
  </sheetPr>
  <dimension ref="B1:S73"/>
  <sheetViews>
    <sheetView zoomScaleNormal="100" zoomScaleSheetLayoutView="100" workbookViewId="0"/>
  </sheetViews>
  <sheetFormatPr defaultColWidth="9" defaultRowHeight="13.2" x14ac:dyDescent="0.2"/>
  <cols>
    <col min="1" max="1" width="1.77734375" style="41" customWidth="1"/>
    <col min="2" max="2" width="5" style="41" customWidth="1"/>
    <col min="3" max="3" width="19.44140625" style="41" bestFit="1" customWidth="1"/>
    <col min="4" max="16384" width="9" style="41"/>
  </cols>
  <sheetData>
    <row r="1" spans="2:19" ht="13.8" thickBot="1" x14ac:dyDescent="0.25">
      <c r="B1" s="41" t="s">
        <v>65</v>
      </c>
      <c r="N1" s="64"/>
    </row>
    <row r="2" spans="2:19" ht="13.5" customHeight="1" x14ac:dyDescent="0.2">
      <c r="B2" s="80" t="s">
        <v>0</v>
      </c>
      <c r="C2" s="81"/>
      <c r="D2" s="84" t="s">
        <v>1</v>
      </c>
      <c r="E2" s="85"/>
      <c r="F2" s="86"/>
      <c r="G2" s="87" t="s">
        <v>2</v>
      </c>
      <c r="H2" s="72"/>
      <c r="I2" s="71" t="s">
        <v>3</v>
      </c>
      <c r="J2" s="72"/>
      <c r="K2" s="71" t="s">
        <v>4</v>
      </c>
      <c r="L2" s="72"/>
      <c r="M2" s="71" t="s">
        <v>24</v>
      </c>
      <c r="N2" s="73"/>
    </row>
    <row r="3" spans="2:19" ht="13.8" thickBot="1" x14ac:dyDescent="0.25">
      <c r="B3" s="82"/>
      <c r="C3" s="83"/>
      <c r="D3" s="1" t="s">
        <v>5</v>
      </c>
      <c r="E3" s="2" t="s">
        <v>6</v>
      </c>
      <c r="F3" s="3" t="s">
        <v>7</v>
      </c>
      <c r="G3" s="4" t="s">
        <v>6</v>
      </c>
      <c r="H3" s="5" t="s">
        <v>7</v>
      </c>
      <c r="I3" s="6" t="s">
        <v>6</v>
      </c>
      <c r="J3" s="5" t="s">
        <v>7</v>
      </c>
      <c r="K3" s="6" t="s">
        <v>6</v>
      </c>
      <c r="L3" s="5" t="s">
        <v>7</v>
      </c>
      <c r="M3" s="6" t="s">
        <v>6</v>
      </c>
      <c r="N3" s="40" t="s">
        <v>7</v>
      </c>
    </row>
    <row r="4" spans="2:19" x14ac:dyDescent="0.2">
      <c r="B4" s="8"/>
      <c r="C4" s="9" t="s">
        <v>8</v>
      </c>
      <c r="D4" s="10">
        <f>E4+F4</f>
        <v>81</v>
      </c>
      <c r="E4" s="55">
        <f>G4+I4+K4+M4</f>
        <v>52</v>
      </c>
      <c r="F4" s="12">
        <f>H4+J4+L4+N4</f>
        <v>29</v>
      </c>
      <c r="G4" s="13">
        <v>8</v>
      </c>
      <c r="H4" s="11">
        <v>7</v>
      </c>
      <c r="I4" s="11">
        <v>42</v>
      </c>
      <c r="J4" s="11">
        <v>22</v>
      </c>
      <c r="K4" s="11">
        <v>2</v>
      </c>
      <c r="L4" s="11">
        <v>0</v>
      </c>
      <c r="M4" s="11">
        <v>0</v>
      </c>
      <c r="N4" s="12">
        <v>0</v>
      </c>
      <c r="O4" s="42"/>
      <c r="Q4" s="42"/>
      <c r="S4" s="42"/>
    </row>
    <row r="5" spans="2:19" x14ac:dyDescent="0.2">
      <c r="B5" s="14"/>
      <c r="C5" s="15" t="s">
        <v>48</v>
      </c>
      <c r="D5" s="54">
        <f t="shared" ref="D5:D9" si="0">E5+F5</f>
        <v>71</v>
      </c>
      <c r="E5" s="17">
        <f>G5+I5+K5+M5</f>
        <v>47</v>
      </c>
      <c r="F5" s="18">
        <f>H5+J5+L5+N5</f>
        <v>24</v>
      </c>
      <c r="G5" s="19">
        <v>6</v>
      </c>
      <c r="H5" s="17">
        <v>6</v>
      </c>
      <c r="I5" s="17">
        <v>39</v>
      </c>
      <c r="J5" s="17">
        <v>15</v>
      </c>
      <c r="K5" s="17">
        <v>2</v>
      </c>
      <c r="L5" s="17">
        <v>3</v>
      </c>
      <c r="M5" s="17">
        <v>0</v>
      </c>
      <c r="N5" s="18">
        <v>0</v>
      </c>
      <c r="O5" s="42"/>
      <c r="Q5" s="42"/>
      <c r="S5" s="42"/>
    </row>
    <row r="6" spans="2:19" x14ac:dyDescent="0.2">
      <c r="B6" s="14"/>
      <c r="C6" s="15" t="s">
        <v>9</v>
      </c>
      <c r="D6" s="54">
        <f t="shared" si="0"/>
        <v>1489</v>
      </c>
      <c r="E6" s="17">
        <f t="shared" ref="E6:F9" si="1">G6+I6+K6+M6</f>
        <v>873</v>
      </c>
      <c r="F6" s="18">
        <f t="shared" si="1"/>
        <v>616</v>
      </c>
      <c r="G6" s="19">
        <v>381</v>
      </c>
      <c r="H6" s="17">
        <v>235</v>
      </c>
      <c r="I6" s="17">
        <v>341</v>
      </c>
      <c r="J6" s="17">
        <v>240</v>
      </c>
      <c r="K6" s="17">
        <v>149</v>
      </c>
      <c r="L6" s="17">
        <v>141</v>
      </c>
      <c r="M6" s="17">
        <v>2</v>
      </c>
      <c r="N6" s="18">
        <v>0</v>
      </c>
      <c r="O6" s="42"/>
      <c r="Q6" s="42"/>
      <c r="S6" s="42"/>
    </row>
    <row r="7" spans="2:19" x14ac:dyDescent="0.2">
      <c r="B7" s="14"/>
      <c r="C7" s="15" t="s">
        <v>49</v>
      </c>
      <c r="D7" s="54">
        <f t="shared" si="0"/>
        <v>3</v>
      </c>
      <c r="E7" s="17">
        <f t="shared" si="1"/>
        <v>2</v>
      </c>
      <c r="F7" s="18">
        <f t="shared" si="1"/>
        <v>1</v>
      </c>
      <c r="G7" s="19">
        <v>0</v>
      </c>
      <c r="H7" s="17">
        <v>0</v>
      </c>
      <c r="I7" s="17">
        <v>2</v>
      </c>
      <c r="J7" s="17">
        <v>1</v>
      </c>
      <c r="K7" s="17">
        <v>0</v>
      </c>
      <c r="L7" s="17">
        <v>0</v>
      </c>
      <c r="M7" s="17">
        <v>0</v>
      </c>
      <c r="N7" s="18">
        <v>0</v>
      </c>
      <c r="O7" s="42"/>
      <c r="Q7" s="42"/>
      <c r="S7" s="42"/>
    </row>
    <row r="8" spans="2:19" x14ac:dyDescent="0.2">
      <c r="B8" s="14"/>
      <c r="C8" s="15" t="s">
        <v>50</v>
      </c>
      <c r="D8" s="54">
        <f>E8+F8</f>
        <v>663</v>
      </c>
      <c r="E8" s="17">
        <f t="shared" si="1"/>
        <v>393</v>
      </c>
      <c r="F8" s="18">
        <f t="shared" si="1"/>
        <v>270</v>
      </c>
      <c r="G8" s="19">
        <v>87</v>
      </c>
      <c r="H8" s="17">
        <v>49</v>
      </c>
      <c r="I8" s="17">
        <v>232</v>
      </c>
      <c r="J8" s="17">
        <v>187</v>
      </c>
      <c r="K8" s="17">
        <v>74</v>
      </c>
      <c r="L8" s="17">
        <v>34</v>
      </c>
      <c r="M8" s="17">
        <v>0</v>
      </c>
      <c r="N8" s="18">
        <v>0</v>
      </c>
      <c r="O8" s="42"/>
      <c r="Q8" s="42"/>
      <c r="S8" s="42"/>
    </row>
    <row r="9" spans="2:19" ht="13.8" thickBot="1" x14ac:dyDescent="0.25">
      <c r="B9" s="20"/>
      <c r="C9" s="21" t="s">
        <v>28</v>
      </c>
      <c r="D9" s="33">
        <f t="shared" si="0"/>
        <v>230</v>
      </c>
      <c r="E9" s="60">
        <f t="shared" si="1"/>
        <v>109</v>
      </c>
      <c r="F9" s="57">
        <f t="shared" si="1"/>
        <v>121</v>
      </c>
      <c r="G9" s="25">
        <v>42</v>
      </c>
      <c r="H9" s="23">
        <v>42</v>
      </c>
      <c r="I9" s="23">
        <v>42</v>
      </c>
      <c r="J9" s="23">
        <v>49</v>
      </c>
      <c r="K9" s="23">
        <v>25</v>
      </c>
      <c r="L9" s="23">
        <v>30</v>
      </c>
      <c r="M9" s="23">
        <v>0</v>
      </c>
      <c r="N9" s="24">
        <v>0</v>
      </c>
      <c r="O9" s="42"/>
      <c r="Q9" s="42"/>
      <c r="S9" s="42"/>
    </row>
    <row r="10" spans="2:19" ht="13.5" customHeight="1" x14ac:dyDescent="0.2">
      <c r="B10" s="74" t="s">
        <v>60</v>
      </c>
      <c r="C10" s="26" t="s">
        <v>29</v>
      </c>
      <c r="D10" s="27">
        <f>E10+F10</f>
        <v>544</v>
      </c>
      <c r="E10" s="11">
        <f>G10+I10+K10+M10</f>
        <v>406</v>
      </c>
      <c r="F10" s="12">
        <f>H10+J10+L10+N10</f>
        <v>138</v>
      </c>
      <c r="G10" s="10">
        <v>153</v>
      </c>
      <c r="H10" s="28">
        <v>58</v>
      </c>
      <c r="I10" s="28">
        <v>151</v>
      </c>
      <c r="J10" s="28">
        <v>49</v>
      </c>
      <c r="K10" s="28">
        <v>101</v>
      </c>
      <c r="L10" s="28">
        <v>31</v>
      </c>
      <c r="M10" s="28">
        <v>1</v>
      </c>
      <c r="N10" s="29">
        <v>0</v>
      </c>
      <c r="O10" s="42"/>
      <c r="Q10" s="42"/>
      <c r="S10" s="42"/>
    </row>
    <row r="11" spans="2:19" x14ac:dyDescent="0.2">
      <c r="B11" s="75"/>
      <c r="C11" s="31" t="s">
        <v>30</v>
      </c>
      <c r="D11" s="16">
        <f>E11+F11</f>
        <v>2</v>
      </c>
      <c r="E11" s="28">
        <f>G11+I11+K11+M11</f>
        <v>2</v>
      </c>
      <c r="F11" s="29">
        <f>H11+J11+L11+N11</f>
        <v>0</v>
      </c>
      <c r="G11" s="19">
        <v>0</v>
      </c>
      <c r="H11" s="17">
        <v>0</v>
      </c>
      <c r="I11" s="17">
        <v>0</v>
      </c>
      <c r="J11" s="17">
        <v>0</v>
      </c>
      <c r="K11" s="17">
        <v>2</v>
      </c>
      <c r="L11" s="17">
        <v>0</v>
      </c>
      <c r="M11" s="17">
        <v>0</v>
      </c>
      <c r="N11" s="18">
        <v>0</v>
      </c>
      <c r="O11" s="42"/>
      <c r="Q11" s="42"/>
      <c r="S11" s="42"/>
    </row>
    <row r="12" spans="2:19" x14ac:dyDescent="0.2">
      <c r="B12" s="75"/>
      <c r="C12" s="31" t="s">
        <v>38</v>
      </c>
      <c r="D12" s="16">
        <f t="shared" ref="D12:D17" si="2">E12+F12</f>
        <v>81</v>
      </c>
      <c r="E12" s="28">
        <f t="shared" ref="E12:F18" si="3">G12+I12+K12+M12</f>
        <v>64</v>
      </c>
      <c r="F12" s="29">
        <f t="shared" si="3"/>
        <v>17</v>
      </c>
      <c r="G12" s="19">
        <v>20</v>
      </c>
      <c r="H12" s="17">
        <v>6</v>
      </c>
      <c r="I12" s="17">
        <v>29</v>
      </c>
      <c r="J12" s="17">
        <v>8</v>
      </c>
      <c r="K12" s="17">
        <v>15</v>
      </c>
      <c r="L12" s="17">
        <v>3</v>
      </c>
      <c r="M12" s="17">
        <v>0</v>
      </c>
      <c r="N12" s="18">
        <v>0</v>
      </c>
      <c r="O12" s="42"/>
      <c r="Q12" s="42"/>
      <c r="S12" s="42"/>
    </row>
    <row r="13" spans="2:19" x14ac:dyDescent="0.2">
      <c r="B13" s="75"/>
      <c r="C13" s="31" t="s">
        <v>31</v>
      </c>
      <c r="D13" s="16">
        <f t="shared" si="2"/>
        <v>413</v>
      </c>
      <c r="E13" s="28">
        <f t="shared" si="3"/>
        <v>301</v>
      </c>
      <c r="F13" s="29">
        <f t="shared" si="3"/>
        <v>112</v>
      </c>
      <c r="G13" s="19">
        <v>119</v>
      </c>
      <c r="H13" s="17">
        <v>43</v>
      </c>
      <c r="I13" s="17">
        <v>124</v>
      </c>
      <c r="J13" s="17">
        <v>46</v>
      </c>
      <c r="K13" s="17">
        <v>58</v>
      </c>
      <c r="L13" s="17">
        <v>23</v>
      </c>
      <c r="M13" s="17">
        <v>0</v>
      </c>
      <c r="N13" s="18">
        <v>0</v>
      </c>
      <c r="O13" s="42"/>
      <c r="Q13" s="42"/>
      <c r="S13" s="42"/>
    </row>
    <row r="14" spans="2:19" x14ac:dyDescent="0.2">
      <c r="B14" s="75"/>
      <c r="C14" s="31" t="s">
        <v>32</v>
      </c>
      <c r="D14" s="16">
        <f t="shared" si="2"/>
        <v>633</v>
      </c>
      <c r="E14" s="28">
        <f t="shared" si="3"/>
        <v>421</v>
      </c>
      <c r="F14" s="29">
        <f t="shared" si="3"/>
        <v>212</v>
      </c>
      <c r="G14" s="19">
        <v>150</v>
      </c>
      <c r="H14" s="17">
        <v>88</v>
      </c>
      <c r="I14" s="17">
        <v>167</v>
      </c>
      <c r="J14" s="17">
        <v>86</v>
      </c>
      <c r="K14" s="17">
        <v>104</v>
      </c>
      <c r="L14" s="17">
        <v>38</v>
      </c>
      <c r="M14" s="17">
        <v>0</v>
      </c>
      <c r="N14" s="18">
        <v>0</v>
      </c>
      <c r="O14" s="42"/>
      <c r="Q14" s="42"/>
      <c r="S14" s="42"/>
    </row>
    <row r="15" spans="2:19" x14ac:dyDescent="0.2">
      <c r="B15" s="75"/>
      <c r="C15" s="31" t="s">
        <v>33</v>
      </c>
      <c r="D15" s="16">
        <f t="shared" si="2"/>
        <v>612</v>
      </c>
      <c r="E15" s="28">
        <f t="shared" si="3"/>
        <v>381</v>
      </c>
      <c r="F15" s="29">
        <f t="shared" si="3"/>
        <v>231</v>
      </c>
      <c r="G15" s="19">
        <v>148</v>
      </c>
      <c r="H15" s="17">
        <v>92</v>
      </c>
      <c r="I15" s="17">
        <v>153</v>
      </c>
      <c r="J15" s="17">
        <v>96</v>
      </c>
      <c r="K15" s="17">
        <v>80</v>
      </c>
      <c r="L15" s="17">
        <v>43</v>
      </c>
      <c r="M15" s="17">
        <v>0</v>
      </c>
      <c r="N15" s="18">
        <v>0</v>
      </c>
      <c r="O15" s="42"/>
      <c r="Q15" s="42"/>
      <c r="S15" s="42"/>
    </row>
    <row r="16" spans="2:19" x14ac:dyDescent="0.2">
      <c r="B16" s="75"/>
      <c r="C16" s="31" t="s">
        <v>34</v>
      </c>
      <c r="D16" s="16">
        <f t="shared" si="2"/>
        <v>183</v>
      </c>
      <c r="E16" s="28">
        <f t="shared" si="3"/>
        <v>99</v>
      </c>
      <c r="F16" s="29">
        <f t="shared" si="3"/>
        <v>84</v>
      </c>
      <c r="G16" s="19">
        <v>36</v>
      </c>
      <c r="H16" s="17">
        <v>31</v>
      </c>
      <c r="I16" s="17">
        <v>37</v>
      </c>
      <c r="J16" s="17">
        <v>37</v>
      </c>
      <c r="K16" s="17">
        <v>26</v>
      </c>
      <c r="L16" s="17">
        <v>16</v>
      </c>
      <c r="M16" s="17">
        <v>0</v>
      </c>
      <c r="N16" s="18">
        <v>0</v>
      </c>
      <c r="O16" s="42"/>
      <c r="Q16" s="42"/>
      <c r="S16" s="42"/>
    </row>
    <row r="17" spans="2:19" x14ac:dyDescent="0.2">
      <c r="B17" s="75"/>
      <c r="C17" s="31" t="s">
        <v>35</v>
      </c>
      <c r="D17" s="16">
        <f t="shared" si="2"/>
        <v>4</v>
      </c>
      <c r="E17" s="28">
        <f t="shared" si="3"/>
        <v>3</v>
      </c>
      <c r="F17" s="29">
        <f t="shared" si="3"/>
        <v>1</v>
      </c>
      <c r="G17" s="19">
        <v>1</v>
      </c>
      <c r="H17" s="17">
        <v>0</v>
      </c>
      <c r="I17" s="17">
        <v>2</v>
      </c>
      <c r="J17" s="17">
        <v>1</v>
      </c>
      <c r="K17" s="17">
        <v>0</v>
      </c>
      <c r="L17" s="17">
        <v>0</v>
      </c>
      <c r="M17" s="17">
        <v>0</v>
      </c>
      <c r="N17" s="18">
        <v>0</v>
      </c>
      <c r="O17" s="42"/>
      <c r="Q17" s="42"/>
      <c r="S17" s="42"/>
    </row>
    <row r="18" spans="2:19" x14ac:dyDescent="0.2">
      <c r="B18" s="75"/>
      <c r="C18" s="31" t="s">
        <v>36</v>
      </c>
      <c r="D18" s="16">
        <f>E18+F18</f>
        <v>398</v>
      </c>
      <c r="E18" s="28">
        <f t="shared" si="3"/>
        <v>258</v>
      </c>
      <c r="F18" s="29">
        <f t="shared" si="3"/>
        <v>140</v>
      </c>
      <c r="G18" s="19">
        <v>106</v>
      </c>
      <c r="H18" s="17">
        <v>52</v>
      </c>
      <c r="I18" s="17">
        <v>101</v>
      </c>
      <c r="J18" s="17">
        <v>56</v>
      </c>
      <c r="K18" s="17">
        <v>51</v>
      </c>
      <c r="L18" s="17">
        <v>32</v>
      </c>
      <c r="M18" s="17">
        <v>0</v>
      </c>
      <c r="N18" s="18">
        <v>0</v>
      </c>
      <c r="O18" s="42"/>
      <c r="Q18" s="42"/>
      <c r="S18" s="42"/>
    </row>
    <row r="19" spans="2:19" ht="13.8" thickBot="1" x14ac:dyDescent="0.25">
      <c r="B19" s="76"/>
      <c r="C19" s="32" t="s">
        <v>10</v>
      </c>
      <c r="D19" s="46">
        <f>SUM(D10:D18)</f>
        <v>2870</v>
      </c>
      <c r="E19" s="23">
        <f t="shared" ref="E19" si="4">SUM(E10:E18)</f>
        <v>1935</v>
      </c>
      <c r="F19" s="24">
        <f>SUM(F10:F18)</f>
        <v>935</v>
      </c>
      <c r="G19" s="22">
        <f>SUM(G10:G18)</f>
        <v>733</v>
      </c>
      <c r="H19" s="23">
        <f>SUM(H10:H18)</f>
        <v>370</v>
      </c>
      <c r="I19" s="23">
        <f t="shared" ref="I19:N19" si="5">SUM(I10:I18)</f>
        <v>764</v>
      </c>
      <c r="J19" s="23">
        <f t="shared" si="5"/>
        <v>379</v>
      </c>
      <c r="K19" s="23">
        <f t="shared" si="5"/>
        <v>437</v>
      </c>
      <c r="L19" s="23">
        <f t="shared" si="5"/>
        <v>186</v>
      </c>
      <c r="M19" s="23">
        <f t="shared" si="5"/>
        <v>1</v>
      </c>
      <c r="N19" s="24">
        <f t="shared" si="5"/>
        <v>0</v>
      </c>
      <c r="O19" s="42"/>
      <c r="Q19" s="42"/>
      <c r="S19" s="42"/>
    </row>
    <row r="20" spans="2:19" ht="13.5" customHeight="1" x14ac:dyDescent="0.2">
      <c r="B20" s="77" t="s">
        <v>62</v>
      </c>
      <c r="C20" s="26" t="s">
        <v>37</v>
      </c>
      <c r="D20" s="27">
        <f>E20+F20</f>
        <v>141</v>
      </c>
      <c r="E20" s="28">
        <f>G20+I20+K20+M20</f>
        <v>101</v>
      </c>
      <c r="F20" s="29">
        <f>H20+J20+L20+N20</f>
        <v>40</v>
      </c>
      <c r="G20" s="30">
        <v>38</v>
      </c>
      <c r="H20" s="28">
        <v>16</v>
      </c>
      <c r="I20" s="28">
        <v>47</v>
      </c>
      <c r="J20" s="28">
        <v>15</v>
      </c>
      <c r="K20" s="28">
        <v>16</v>
      </c>
      <c r="L20" s="28">
        <v>9</v>
      </c>
      <c r="M20" s="28">
        <v>0</v>
      </c>
      <c r="N20" s="29">
        <v>0</v>
      </c>
      <c r="O20" s="42"/>
      <c r="Q20" s="42"/>
      <c r="S20" s="42"/>
    </row>
    <row r="21" spans="2:19" x14ac:dyDescent="0.2">
      <c r="B21" s="78"/>
      <c r="C21" s="31" t="s">
        <v>30</v>
      </c>
      <c r="D21" s="16">
        <f>E21+F21</f>
        <v>27</v>
      </c>
      <c r="E21" s="28">
        <f>G21+I21+K21+M21</f>
        <v>18</v>
      </c>
      <c r="F21" s="29">
        <f>H21+J21+L21+N21</f>
        <v>9</v>
      </c>
      <c r="G21" s="19">
        <v>8</v>
      </c>
      <c r="H21" s="17">
        <v>4</v>
      </c>
      <c r="I21" s="17">
        <v>6</v>
      </c>
      <c r="J21" s="17">
        <v>3</v>
      </c>
      <c r="K21" s="17">
        <v>4</v>
      </c>
      <c r="L21" s="17">
        <v>2</v>
      </c>
      <c r="M21" s="17">
        <v>0</v>
      </c>
      <c r="N21" s="18">
        <v>0</v>
      </c>
      <c r="O21" s="42"/>
      <c r="Q21" s="42"/>
      <c r="S21" s="42"/>
    </row>
    <row r="22" spans="2:19" x14ac:dyDescent="0.2">
      <c r="B22" s="78"/>
      <c r="C22" s="31" t="s">
        <v>38</v>
      </c>
      <c r="D22" s="16">
        <f t="shared" ref="D22:D27" si="6">E22+F22</f>
        <v>213</v>
      </c>
      <c r="E22" s="28">
        <f t="shared" ref="E22:F28" si="7">G22+I22+K22+M22</f>
        <v>142</v>
      </c>
      <c r="F22" s="29">
        <f t="shared" si="7"/>
        <v>71</v>
      </c>
      <c r="G22" s="19">
        <v>49</v>
      </c>
      <c r="H22" s="17">
        <v>27</v>
      </c>
      <c r="I22" s="17">
        <v>58</v>
      </c>
      <c r="J22" s="17">
        <v>32</v>
      </c>
      <c r="K22" s="17">
        <v>35</v>
      </c>
      <c r="L22" s="17">
        <v>12</v>
      </c>
      <c r="M22" s="17">
        <v>0</v>
      </c>
      <c r="N22" s="18">
        <v>0</v>
      </c>
      <c r="O22" s="42"/>
      <c r="Q22" s="42"/>
      <c r="S22" s="42"/>
    </row>
    <row r="23" spans="2:19" x14ac:dyDescent="0.2">
      <c r="B23" s="78"/>
      <c r="C23" s="31" t="s">
        <v>31</v>
      </c>
      <c r="D23" s="16">
        <f t="shared" si="6"/>
        <v>2573</v>
      </c>
      <c r="E23" s="28">
        <f t="shared" si="7"/>
        <v>1768</v>
      </c>
      <c r="F23" s="29">
        <f t="shared" si="7"/>
        <v>805</v>
      </c>
      <c r="G23" s="19">
        <v>814</v>
      </c>
      <c r="H23" s="17">
        <v>352</v>
      </c>
      <c r="I23" s="17">
        <v>732</v>
      </c>
      <c r="J23" s="17">
        <v>342</v>
      </c>
      <c r="K23" s="17">
        <v>222</v>
      </c>
      <c r="L23" s="17">
        <v>111</v>
      </c>
      <c r="M23" s="17">
        <v>0</v>
      </c>
      <c r="N23" s="18">
        <v>0</v>
      </c>
      <c r="O23" s="42"/>
      <c r="Q23" s="42"/>
      <c r="S23" s="42"/>
    </row>
    <row r="24" spans="2:19" x14ac:dyDescent="0.2">
      <c r="B24" s="78"/>
      <c r="C24" s="31" t="s">
        <v>32</v>
      </c>
      <c r="D24" s="16">
        <f t="shared" si="6"/>
        <v>1920</v>
      </c>
      <c r="E24" s="28">
        <f t="shared" si="7"/>
        <v>1172</v>
      </c>
      <c r="F24" s="29">
        <f t="shared" si="7"/>
        <v>748</v>
      </c>
      <c r="G24" s="19">
        <v>509</v>
      </c>
      <c r="H24" s="17">
        <v>336</v>
      </c>
      <c r="I24" s="17">
        <v>456</v>
      </c>
      <c r="J24" s="17">
        <v>289</v>
      </c>
      <c r="K24" s="17">
        <v>207</v>
      </c>
      <c r="L24" s="17">
        <v>123</v>
      </c>
      <c r="M24" s="17">
        <v>0</v>
      </c>
      <c r="N24" s="18">
        <v>0</v>
      </c>
      <c r="O24" s="42"/>
      <c r="Q24" s="42"/>
      <c r="S24" s="42"/>
    </row>
    <row r="25" spans="2:19" x14ac:dyDescent="0.2">
      <c r="B25" s="78"/>
      <c r="C25" s="31" t="s">
        <v>33</v>
      </c>
      <c r="D25" s="16">
        <f t="shared" si="6"/>
        <v>3332</v>
      </c>
      <c r="E25" s="28">
        <f t="shared" si="7"/>
        <v>1975</v>
      </c>
      <c r="F25" s="29">
        <f t="shared" si="7"/>
        <v>1357</v>
      </c>
      <c r="G25" s="19">
        <v>860</v>
      </c>
      <c r="H25" s="17">
        <v>610</v>
      </c>
      <c r="I25" s="17">
        <v>789</v>
      </c>
      <c r="J25" s="17">
        <v>506</v>
      </c>
      <c r="K25" s="17">
        <v>324</v>
      </c>
      <c r="L25" s="17">
        <v>240</v>
      </c>
      <c r="M25" s="17">
        <v>2</v>
      </c>
      <c r="N25" s="18">
        <v>1</v>
      </c>
      <c r="O25" s="42"/>
      <c r="Q25" s="42"/>
      <c r="S25" s="42"/>
    </row>
    <row r="26" spans="2:19" x14ac:dyDescent="0.2">
      <c r="B26" s="78"/>
      <c r="C26" s="31" t="s">
        <v>34</v>
      </c>
      <c r="D26" s="16">
        <f t="shared" si="6"/>
        <v>50</v>
      </c>
      <c r="E26" s="28">
        <f t="shared" si="7"/>
        <v>32</v>
      </c>
      <c r="F26" s="29">
        <f t="shared" si="7"/>
        <v>18</v>
      </c>
      <c r="G26" s="19">
        <v>15</v>
      </c>
      <c r="H26" s="17">
        <v>6</v>
      </c>
      <c r="I26" s="17">
        <v>12</v>
      </c>
      <c r="J26" s="17">
        <v>9</v>
      </c>
      <c r="K26" s="17">
        <v>5</v>
      </c>
      <c r="L26" s="17">
        <v>3</v>
      </c>
      <c r="M26" s="17">
        <v>0</v>
      </c>
      <c r="N26" s="18">
        <v>0</v>
      </c>
      <c r="O26" s="42"/>
      <c r="Q26" s="42"/>
      <c r="S26" s="42"/>
    </row>
    <row r="27" spans="2:19" x14ac:dyDescent="0.2">
      <c r="B27" s="78"/>
      <c r="C27" s="31" t="s">
        <v>35</v>
      </c>
      <c r="D27" s="16">
        <f t="shared" si="6"/>
        <v>8</v>
      </c>
      <c r="E27" s="28">
        <f t="shared" si="7"/>
        <v>2</v>
      </c>
      <c r="F27" s="29">
        <f t="shared" si="7"/>
        <v>6</v>
      </c>
      <c r="G27" s="19">
        <v>1</v>
      </c>
      <c r="H27" s="17">
        <v>3</v>
      </c>
      <c r="I27" s="17">
        <v>1</v>
      </c>
      <c r="J27" s="17">
        <v>2</v>
      </c>
      <c r="K27" s="17">
        <v>0</v>
      </c>
      <c r="L27" s="17">
        <v>1</v>
      </c>
      <c r="M27" s="17">
        <v>0</v>
      </c>
      <c r="N27" s="18">
        <v>0</v>
      </c>
      <c r="O27" s="42"/>
      <c r="Q27" s="42"/>
      <c r="S27" s="42"/>
    </row>
    <row r="28" spans="2:19" x14ac:dyDescent="0.2">
      <c r="B28" s="78"/>
      <c r="C28" s="31" t="s">
        <v>36</v>
      </c>
      <c r="D28" s="16">
        <f>E28+F28</f>
        <v>90</v>
      </c>
      <c r="E28" s="28">
        <f t="shared" si="7"/>
        <v>50</v>
      </c>
      <c r="F28" s="29">
        <f t="shared" si="7"/>
        <v>40</v>
      </c>
      <c r="G28" s="19">
        <v>16</v>
      </c>
      <c r="H28" s="17">
        <v>18</v>
      </c>
      <c r="I28" s="17">
        <v>24</v>
      </c>
      <c r="J28" s="17">
        <v>19</v>
      </c>
      <c r="K28" s="17">
        <v>10</v>
      </c>
      <c r="L28" s="17">
        <v>3</v>
      </c>
      <c r="M28" s="17">
        <v>0</v>
      </c>
      <c r="N28" s="18">
        <v>0</v>
      </c>
      <c r="O28" s="42"/>
      <c r="Q28" s="42"/>
      <c r="S28" s="42"/>
    </row>
    <row r="29" spans="2:19" ht="13.8" thickBot="1" x14ac:dyDescent="0.25">
      <c r="B29" s="79"/>
      <c r="C29" s="32" t="s">
        <v>10</v>
      </c>
      <c r="D29" s="46">
        <f>SUM(D20:D28)</f>
        <v>8354</v>
      </c>
      <c r="E29" s="23">
        <f t="shared" ref="E29" si="8">SUM(E20:E28)</f>
        <v>5260</v>
      </c>
      <c r="F29" s="24">
        <f>SUM(F20:F28)</f>
        <v>3094</v>
      </c>
      <c r="G29" s="22">
        <f>SUM(G20:G28)</f>
        <v>2310</v>
      </c>
      <c r="H29" s="23">
        <f>SUM(H20:H28)</f>
        <v>1372</v>
      </c>
      <c r="I29" s="23">
        <f t="shared" ref="I29:N29" si="9">SUM(I20:I28)</f>
        <v>2125</v>
      </c>
      <c r="J29" s="23">
        <f t="shared" si="9"/>
        <v>1217</v>
      </c>
      <c r="K29" s="23">
        <f t="shared" si="9"/>
        <v>823</v>
      </c>
      <c r="L29" s="23">
        <f t="shared" si="9"/>
        <v>504</v>
      </c>
      <c r="M29" s="23">
        <f t="shared" si="9"/>
        <v>2</v>
      </c>
      <c r="N29" s="24">
        <f t="shared" si="9"/>
        <v>1</v>
      </c>
      <c r="O29" s="42"/>
      <c r="Q29" s="42"/>
      <c r="S29" s="42"/>
    </row>
    <row r="30" spans="2:19" ht="13.5" customHeight="1" x14ac:dyDescent="0.2">
      <c r="B30" s="77" t="s">
        <v>70</v>
      </c>
      <c r="C30" s="26" t="s">
        <v>29</v>
      </c>
      <c r="D30" s="27">
        <f>E30+F30</f>
        <v>145</v>
      </c>
      <c r="E30" s="28">
        <f>G30+I30+K30+M30</f>
        <v>75</v>
      </c>
      <c r="F30" s="29">
        <f>H30+J30+L30+N30</f>
        <v>70</v>
      </c>
      <c r="G30" s="30">
        <v>12</v>
      </c>
      <c r="H30" s="28">
        <v>13</v>
      </c>
      <c r="I30" s="28">
        <v>51</v>
      </c>
      <c r="J30" s="28">
        <v>54</v>
      </c>
      <c r="K30" s="28">
        <v>12</v>
      </c>
      <c r="L30" s="28">
        <v>2</v>
      </c>
      <c r="M30" s="28">
        <v>0</v>
      </c>
      <c r="N30" s="29">
        <v>1</v>
      </c>
      <c r="O30" s="42"/>
      <c r="Q30" s="42"/>
      <c r="S30" s="42"/>
    </row>
    <row r="31" spans="2:19" x14ac:dyDescent="0.2">
      <c r="B31" s="78"/>
      <c r="C31" s="31" t="s">
        <v>30</v>
      </c>
      <c r="D31" s="16">
        <f>E31+F31</f>
        <v>26</v>
      </c>
      <c r="E31" s="28">
        <f>G31+I31+K31+M31</f>
        <v>18</v>
      </c>
      <c r="F31" s="29">
        <f>H31+J31+L31+N31</f>
        <v>8</v>
      </c>
      <c r="G31" s="19">
        <v>3</v>
      </c>
      <c r="H31" s="17">
        <v>1</v>
      </c>
      <c r="I31" s="17">
        <v>14</v>
      </c>
      <c r="J31" s="17">
        <v>6</v>
      </c>
      <c r="K31" s="17">
        <v>1</v>
      </c>
      <c r="L31" s="17">
        <v>1</v>
      </c>
      <c r="M31" s="17">
        <v>0</v>
      </c>
      <c r="N31" s="18">
        <v>0</v>
      </c>
      <c r="O31" s="42"/>
      <c r="Q31" s="42"/>
      <c r="S31" s="42"/>
    </row>
    <row r="32" spans="2:19" x14ac:dyDescent="0.2">
      <c r="B32" s="78"/>
      <c r="C32" s="31" t="s">
        <v>38</v>
      </c>
      <c r="D32" s="16">
        <f t="shared" ref="D32:D37" si="10">E32+F32</f>
        <v>5442</v>
      </c>
      <c r="E32" s="28">
        <f t="shared" ref="E32:F37" si="11">G32+I32+K32+M32</f>
        <v>3052</v>
      </c>
      <c r="F32" s="29">
        <f t="shared" si="11"/>
        <v>2390</v>
      </c>
      <c r="G32" s="19">
        <v>219</v>
      </c>
      <c r="H32" s="17">
        <v>110</v>
      </c>
      <c r="I32" s="17">
        <v>2724</v>
      </c>
      <c r="J32" s="17">
        <v>2214</v>
      </c>
      <c r="K32" s="17">
        <v>105</v>
      </c>
      <c r="L32" s="17">
        <v>66</v>
      </c>
      <c r="M32" s="17">
        <v>4</v>
      </c>
      <c r="N32" s="18">
        <v>0</v>
      </c>
      <c r="O32" s="42"/>
      <c r="Q32" s="42"/>
      <c r="S32" s="42"/>
    </row>
    <row r="33" spans="2:19" x14ac:dyDescent="0.2">
      <c r="B33" s="78"/>
      <c r="C33" s="31" t="s">
        <v>11</v>
      </c>
      <c r="D33" s="16">
        <f t="shared" si="10"/>
        <v>96</v>
      </c>
      <c r="E33" s="28">
        <f t="shared" si="11"/>
        <v>76</v>
      </c>
      <c r="F33" s="29">
        <f t="shared" si="11"/>
        <v>20</v>
      </c>
      <c r="G33" s="19">
        <v>30</v>
      </c>
      <c r="H33" s="17">
        <v>10</v>
      </c>
      <c r="I33" s="17">
        <v>36</v>
      </c>
      <c r="J33" s="17">
        <v>7</v>
      </c>
      <c r="K33" s="17">
        <v>10</v>
      </c>
      <c r="L33" s="17">
        <v>3</v>
      </c>
      <c r="M33" s="17">
        <v>0</v>
      </c>
      <c r="N33" s="18">
        <v>0</v>
      </c>
      <c r="O33" s="42"/>
      <c r="Q33" s="42"/>
      <c r="S33" s="42"/>
    </row>
    <row r="34" spans="2:19" x14ac:dyDescent="0.2">
      <c r="B34" s="78"/>
      <c r="C34" s="31" t="s">
        <v>32</v>
      </c>
      <c r="D34" s="16">
        <f t="shared" si="10"/>
        <v>47</v>
      </c>
      <c r="E34" s="28">
        <f t="shared" si="11"/>
        <v>35</v>
      </c>
      <c r="F34" s="29">
        <f t="shared" si="11"/>
        <v>12</v>
      </c>
      <c r="G34" s="19">
        <v>19</v>
      </c>
      <c r="H34" s="17">
        <v>3</v>
      </c>
      <c r="I34" s="17">
        <v>13</v>
      </c>
      <c r="J34" s="17">
        <v>5</v>
      </c>
      <c r="K34" s="17">
        <v>3</v>
      </c>
      <c r="L34" s="17">
        <v>4</v>
      </c>
      <c r="M34" s="17">
        <v>0</v>
      </c>
      <c r="N34" s="18">
        <v>0</v>
      </c>
      <c r="O34" s="42"/>
      <c r="Q34" s="42"/>
      <c r="S34" s="42"/>
    </row>
    <row r="35" spans="2:19" x14ac:dyDescent="0.2">
      <c r="B35" s="78"/>
      <c r="C35" s="31" t="s">
        <v>33</v>
      </c>
      <c r="D35" s="16">
        <f t="shared" si="10"/>
        <v>97</v>
      </c>
      <c r="E35" s="28">
        <f t="shared" si="11"/>
        <v>60</v>
      </c>
      <c r="F35" s="29">
        <f t="shared" si="11"/>
        <v>37</v>
      </c>
      <c r="G35" s="19">
        <v>26</v>
      </c>
      <c r="H35" s="17">
        <v>12</v>
      </c>
      <c r="I35" s="17">
        <v>25</v>
      </c>
      <c r="J35" s="17">
        <v>17</v>
      </c>
      <c r="K35" s="17">
        <v>9</v>
      </c>
      <c r="L35" s="17">
        <v>8</v>
      </c>
      <c r="M35" s="17">
        <v>0</v>
      </c>
      <c r="N35" s="18">
        <v>0</v>
      </c>
      <c r="O35" s="42"/>
      <c r="Q35" s="42"/>
      <c r="S35" s="42"/>
    </row>
    <row r="36" spans="2:19" x14ac:dyDescent="0.2">
      <c r="B36" s="78"/>
      <c r="C36" s="31" t="s">
        <v>34</v>
      </c>
      <c r="D36" s="16">
        <f t="shared" si="10"/>
        <v>29</v>
      </c>
      <c r="E36" s="28">
        <f t="shared" si="11"/>
        <v>7</v>
      </c>
      <c r="F36" s="29">
        <f t="shared" si="11"/>
        <v>22</v>
      </c>
      <c r="G36" s="19">
        <v>0</v>
      </c>
      <c r="H36" s="17">
        <v>6</v>
      </c>
      <c r="I36" s="17">
        <v>6</v>
      </c>
      <c r="J36" s="17">
        <v>15</v>
      </c>
      <c r="K36" s="17">
        <v>1</v>
      </c>
      <c r="L36" s="17">
        <v>1</v>
      </c>
      <c r="M36" s="17">
        <v>0</v>
      </c>
      <c r="N36" s="18">
        <v>0</v>
      </c>
      <c r="O36" s="42"/>
      <c r="Q36" s="42"/>
      <c r="S36" s="42"/>
    </row>
    <row r="37" spans="2:19" x14ac:dyDescent="0.2">
      <c r="B37" s="78"/>
      <c r="C37" s="31" t="s">
        <v>35</v>
      </c>
      <c r="D37" s="16">
        <f t="shared" si="10"/>
        <v>80</v>
      </c>
      <c r="E37" s="28">
        <f t="shared" si="11"/>
        <v>28</v>
      </c>
      <c r="F37" s="29">
        <f t="shared" si="11"/>
        <v>52</v>
      </c>
      <c r="G37" s="19">
        <v>9</v>
      </c>
      <c r="H37" s="17">
        <v>15</v>
      </c>
      <c r="I37" s="17">
        <v>16</v>
      </c>
      <c r="J37" s="17">
        <v>28</v>
      </c>
      <c r="K37" s="17">
        <v>3</v>
      </c>
      <c r="L37" s="17">
        <v>9</v>
      </c>
      <c r="M37" s="17">
        <v>0</v>
      </c>
      <c r="N37" s="18">
        <v>0</v>
      </c>
      <c r="O37" s="42"/>
      <c r="Q37" s="42"/>
      <c r="S37" s="42"/>
    </row>
    <row r="38" spans="2:19" x14ac:dyDescent="0.2">
      <c r="B38" s="78"/>
      <c r="C38" s="31" t="s">
        <v>36</v>
      </c>
      <c r="D38" s="16">
        <f>E38+F38</f>
        <v>522</v>
      </c>
      <c r="E38" s="28">
        <f>G38+I38+K38+M38</f>
        <v>289</v>
      </c>
      <c r="F38" s="29">
        <f>H38+J38+L38+N38</f>
        <v>233</v>
      </c>
      <c r="G38" s="19">
        <v>21</v>
      </c>
      <c r="H38" s="17">
        <v>15</v>
      </c>
      <c r="I38" s="17">
        <v>251</v>
      </c>
      <c r="J38" s="17">
        <v>215</v>
      </c>
      <c r="K38" s="17">
        <v>17</v>
      </c>
      <c r="L38" s="17">
        <v>3</v>
      </c>
      <c r="M38" s="17">
        <v>0</v>
      </c>
      <c r="N38" s="18">
        <v>0</v>
      </c>
      <c r="O38" s="42"/>
      <c r="Q38" s="42"/>
      <c r="S38" s="42"/>
    </row>
    <row r="39" spans="2:19" ht="13.8" thickBot="1" x14ac:dyDescent="0.25">
      <c r="B39" s="79"/>
      <c r="C39" s="32" t="s">
        <v>10</v>
      </c>
      <c r="D39" s="46">
        <f>SUM(D30:D38)</f>
        <v>6484</v>
      </c>
      <c r="E39" s="23">
        <f t="shared" ref="E39" si="12">SUM(E30:E38)</f>
        <v>3640</v>
      </c>
      <c r="F39" s="24">
        <f>SUM(F30:F38)</f>
        <v>2844</v>
      </c>
      <c r="G39" s="22">
        <f>SUM(G30:G38)</f>
        <v>339</v>
      </c>
      <c r="H39" s="23">
        <f>SUM(H30:H38)</f>
        <v>185</v>
      </c>
      <c r="I39" s="23">
        <f t="shared" ref="I39:N39" si="13">SUM(I30:I38)</f>
        <v>3136</v>
      </c>
      <c r="J39" s="23">
        <f t="shared" si="13"/>
        <v>2561</v>
      </c>
      <c r="K39" s="23">
        <f t="shared" si="13"/>
        <v>161</v>
      </c>
      <c r="L39" s="23">
        <f t="shared" si="13"/>
        <v>97</v>
      </c>
      <c r="M39" s="23">
        <f t="shared" si="13"/>
        <v>4</v>
      </c>
      <c r="N39" s="24">
        <f t="shared" si="13"/>
        <v>1</v>
      </c>
      <c r="O39" s="42"/>
      <c r="Q39" s="42"/>
      <c r="S39" s="42"/>
    </row>
    <row r="40" spans="2:19" ht="13.5" customHeight="1" x14ac:dyDescent="0.2">
      <c r="B40" s="77" t="s">
        <v>61</v>
      </c>
      <c r="C40" s="26" t="s">
        <v>37</v>
      </c>
      <c r="D40" s="27">
        <f>E40+F40</f>
        <v>176</v>
      </c>
      <c r="E40" s="28">
        <f>G40+I40+K40+M40</f>
        <v>126</v>
      </c>
      <c r="F40" s="29">
        <f>H40+J40+L40+N40</f>
        <v>50</v>
      </c>
      <c r="G40" s="30">
        <v>47</v>
      </c>
      <c r="H40" s="28">
        <v>16</v>
      </c>
      <c r="I40" s="28">
        <v>56</v>
      </c>
      <c r="J40" s="28">
        <v>22</v>
      </c>
      <c r="K40" s="28">
        <v>23</v>
      </c>
      <c r="L40" s="28">
        <v>12</v>
      </c>
      <c r="M40" s="28">
        <v>0</v>
      </c>
      <c r="N40" s="29">
        <v>0</v>
      </c>
      <c r="O40" s="42"/>
      <c r="Q40" s="42"/>
      <c r="S40" s="42"/>
    </row>
    <row r="41" spans="2:19" x14ac:dyDescent="0.2">
      <c r="B41" s="78"/>
      <c r="C41" s="31" t="s">
        <v>30</v>
      </c>
      <c r="D41" s="16">
        <f>E41+F41</f>
        <v>5</v>
      </c>
      <c r="E41" s="28">
        <f>G41+I41+K41+M41</f>
        <v>4</v>
      </c>
      <c r="F41" s="29">
        <f>H41+J41+L41+N41</f>
        <v>1</v>
      </c>
      <c r="G41" s="19">
        <v>2</v>
      </c>
      <c r="H41" s="17">
        <v>0</v>
      </c>
      <c r="I41" s="17">
        <v>1</v>
      </c>
      <c r="J41" s="17">
        <v>0</v>
      </c>
      <c r="K41" s="17">
        <v>1</v>
      </c>
      <c r="L41" s="17">
        <v>1</v>
      </c>
      <c r="M41" s="17">
        <v>0</v>
      </c>
      <c r="N41" s="18">
        <v>0</v>
      </c>
      <c r="O41" s="42"/>
      <c r="Q41" s="42"/>
      <c r="S41" s="42"/>
    </row>
    <row r="42" spans="2:19" x14ac:dyDescent="0.2">
      <c r="B42" s="78"/>
      <c r="C42" s="31" t="s">
        <v>38</v>
      </c>
      <c r="D42" s="16">
        <f t="shared" ref="D42:D47" si="14">E42+F42</f>
        <v>43</v>
      </c>
      <c r="E42" s="28">
        <f t="shared" ref="E42:F48" si="15">G42+I42+K42+M42</f>
        <v>34</v>
      </c>
      <c r="F42" s="29">
        <f t="shared" si="15"/>
        <v>9</v>
      </c>
      <c r="G42" s="19">
        <v>9</v>
      </c>
      <c r="H42" s="17">
        <v>3</v>
      </c>
      <c r="I42" s="17">
        <v>17</v>
      </c>
      <c r="J42" s="17">
        <v>3</v>
      </c>
      <c r="K42" s="17">
        <v>7</v>
      </c>
      <c r="L42" s="17">
        <v>0</v>
      </c>
      <c r="M42" s="17">
        <v>1</v>
      </c>
      <c r="N42" s="18">
        <v>3</v>
      </c>
      <c r="O42" s="42"/>
      <c r="Q42" s="42"/>
      <c r="S42" s="42"/>
    </row>
    <row r="43" spans="2:19" x14ac:dyDescent="0.2">
      <c r="B43" s="78"/>
      <c r="C43" s="31" t="s">
        <v>31</v>
      </c>
      <c r="D43" s="16">
        <f t="shared" si="14"/>
        <v>596</v>
      </c>
      <c r="E43" s="28">
        <f t="shared" si="15"/>
        <v>401</v>
      </c>
      <c r="F43" s="29">
        <f t="shared" si="15"/>
        <v>195</v>
      </c>
      <c r="G43" s="19">
        <v>182</v>
      </c>
      <c r="H43" s="17">
        <v>70</v>
      </c>
      <c r="I43" s="17">
        <v>160</v>
      </c>
      <c r="J43" s="17">
        <v>84</v>
      </c>
      <c r="K43" s="17">
        <v>58</v>
      </c>
      <c r="L43" s="17">
        <v>41</v>
      </c>
      <c r="M43" s="17">
        <v>1</v>
      </c>
      <c r="N43" s="18">
        <v>0</v>
      </c>
      <c r="O43" s="42"/>
      <c r="Q43" s="42"/>
      <c r="S43" s="42"/>
    </row>
    <row r="44" spans="2:19" x14ac:dyDescent="0.2">
      <c r="B44" s="78"/>
      <c r="C44" s="31" t="s">
        <v>32</v>
      </c>
      <c r="D44" s="16">
        <f t="shared" si="14"/>
        <v>799</v>
      </c>
      <c r="E44" s="28">
        <f t="shared" si="15"/>
        <v>474</v>
      </c>
      <c r="F44" s="29">
        <f t="shared" si="15"/>
        <v>325</v>
      </c>
      <c r="G44" s="19">
        <v>199</v>
      </c>
      <c r="H44" s="17">
        <v>125</v>
      </c>
      <c r="I44" s="17">
        <v>189</v>
      </c>
      <c r="J44" s="17">
        <v>125</v>
      </c>
      <c r="K44" s="17">
        <v>86</v>
      </c>
      <c r="L44" s="17">
        <v>75</v>
      </c>
      <c r="M44" s="17">
        <v>0</v>
      </c>
      <c r="N44" s="18">
        <v>0</v>
      </c>
      <c r="O44" s="42"/>
      <c r="Q44" s="42"/>
      <c r="S44" s="42"/>
    </row>
    <row r="45" spans="2:19" x14ac:dyDescent="0.2">
      <c r="B45" s="78"/>
      <c r="C45" s="31" t="s">
        <v>33</v>
      </c>
      <c r="D45" s="16">
        <f t="shared" si="14"/>
        <v>934</v>
      </c>
      <c r="E45" s="28">
        <f t="shared" si="15"/>
        <v>554</v>
      </c>
      <c r="F45" s="29">
        <f t="shared" si="15"/>
        <v>380</v>
      </c>
      <c r="G45" s="19">
        <v>249</v>
      </c>
      <c r="H45" s="17">
        <v>145</v>
      </c>
      <c r="I45" s="17">
        <v>195</v>
      </c>
      <c r="J45" s="17">
        <v>152</v>
      </c>
      <c r="K45" s="17">
        <v>110</v>
      </c>
      <c r="L45" s="17">
        <v>82</v>
      </c>
      <c r="M45" s="17">
        <v>0</v>
      </c>
      <c r="N45" s="18">
        <v>1</v>
      </c>
      <c r="O45" s="42"/>
      <c r="Q45" s="42"/>
      <c r="S45" s="42"/>
    </row>
    <row r="46" spans="2:19" x14ac:dyDescent="0.2">
      <c r="B46" s="78"/>
      <c r="C46" s="31" t="s">
        <v>34</v>
      </c>
      <c r="D46" s="16">
        <f t="shared" si="14"/>
        <v>317</v>
      </c>
      <c r="E46" s="28">
        <f t="shared" si="15"/>
        <v>201</v>
      </c>
      <c r="F46" s="29">
        <f t="shared" si="15"/>
        <v>116</v>
      </c>
      <c r="G46" s="19">
        <v>77</v>
      </c>
      <c r="H46" s="17">
        <v>45</v>
      </c>
      <c r="I46" s="17">
        <v>82</v>
      </c>
      <c r="J46" s="17">
        <v>39</v>
      </c>
      <c r="K46" s="17">
        <v>42</v>
      </c>
      <c r="L46" s="17">
        <v>32</v>
      </c>
      <c r="M46" s="17">
        <v>0</v>
      </c>
      <c r="N46" s="18">
        <v>0</v>
      </c>
      <c r="O46" s="42"/>
      <c r="Q46" s="42"/>
      <c r="S46" s="42"/>
    </row>
    <row r="47" spans="2:19" x14ac:dyDescent="0.2">
      <c r="B47" s="78"/>
      <c r="C47" s="31" t="s">
        <v>35</v>
      </c>
      <c r="D47" s="16">
        <f t="shared" si="14"/>
        <v>1</v>
      </c>
      <c r="E47" s="28">
        <f t="shared" si="15"/>
        <v>0</v>
      </c>
      <c r="F47" s="29">
        <f t="shared" si="15"/>
        <v>1</v>
      </c>
      <c r="G47" s="19">
        <v>0</v>
      </c>
      <c r="H47" s="17">
        <v>1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8">
        <v>0</v>
      </c>
      <c r="O47" s="42"/>
      <c r="Q47" s="42"/>
      <c r="S47" s="42"/>
    </row>
    <row r="48" spans="2:19" x14ac:dyDescent="0.2">
      <c r="B48" s="78"/>
      <c r="C48" s="31" t="s">
        <v>36</v>
      </c>
      <c r="D48" s="16">
        <f>E48+F48</f>
        <v>297</v>
      </c>
      <c r="E48" s="28">
        <f t="shared" si="15"/>
        <v>190</v>
      </c>
      <c r="F48" s="29">
        <f t="shared" si="15"/>
        <v>107</v>
      </c>
      <c r="G48" s="19">
        <v>74</v>
      </c>
      <c r="H48" s="17">
        <v>35</v>
      </c>
      <c r="I48" s="17">
        <v>72</v>
      </c>
      <c r="J48" s="17">
        <v>48</v>
      </c>
      <c r="K48" s="17">
        <v>43</v>
      </c>
      <c r="L48" s="17">
        <v>23</v>
      </c>
      <c r="M48" s="17">
        <v>1</v>
      </c>
      <c r="N48" s="18">
        <v>1</v>
      </c>
      <c r="O48" s="42"/>
      <c r="Q48" s="42"/>
      <c r="S48" s="42"/>
    </row>
    <row r="49" spans="2:19" ht="13.8" thickBot="1" x14ac:dyDescent="0.25">
      <c r="B49" s="79"/>
      <c r="C49" s="32" t="s">
        <v>10</v>
      </c>
      <c r="D49" s="46">
        <f>SUM(D40:D48)</f>
        <v>3168</v>
      </c>
      <c r="E49" s="23">
        <f t="shared" ref="E49:N49" si="16">SUM(E40:E48)</f>
        <v>1984</v>
      </c>
      <c r="F49" s="24">
        <f t="shared" si="16"/>
        <v>1184</v>
      </c>
      <c r="G49" s="22">
        <f t="shared" si="16"/>
        <v>839</v>
      </c>
      <c r="H49" s="23">
        <f t="shared" si="16"/>
        <v>440</v>
      </c>
      <c r="I49" s="23">
        <f t="shared" si="16"/>
        <v>772</v>
      </c>
      <c r="J49" s="23">
        <f t="shared" si="16"/>
        <v>473</v>
      </c>
      <c r="K49" s="23">
        <f t="shared" si="16"/>
        <v>370</v>
      </c>
      <c r="L49" s="23">
        <f t="shared" si="16"/>
        <v>266</v>
      </c>
      <c r="M49" s="23">
        <f t="shared" si="16"/>
        <v>3</v>
      </c>
      <c r="N49" s="24">
        <f t="shared" si="16"/>
        <v>5</v>
      </c>
      <c r="O49" s="42"/>
      <c r="Q49" s="42"/>
      <c r="S49" s="42"/>
    </row>
    <row r="50" spans="2:19" ht="13.8" thickBot="1" x14ac:dyDescent="0.25">
      <c r="B50" s="68" t="s">
        <v>12</v>
      </c>
      <c r="C50" s="69"/>
      <c r="D50" s="43">
        <f>D4+D5+D6+D7+D8+D9+D19+D29+D39+D49</f>
        <v>23413</v>
      </c>
      <c r="E50" s="44">
        <f t="shared" ref="E50:N50" si="17">E4+E5+E6+E7+E8+E9+E19+E29+E39+E49</f>
        <v>14295</v>
      </c>
      <c r="F50" s="50">
        <f t="shared" si="17"/>
        <v>9118</v>
      </c>
      <c r="G50" s="47">
        <f>G4+G5+G6+G7+G8+G9+G19+G29+G39+G49</f>
        <v>4745</v>
      </c>
      <c r="H50" s="45">
        <f t="shared" si="17"/>
        <v>2706</v>
      </c>
      <c r="I50" s="44">
        <f t="shared" si="17"/>
        <v>7495</v>
      </c>
      <c r="J50" s="45">
        <f t="shared" si="17"/>
        <v>5144</v>
      </c>
      <c r="K50" s="44">
        <f t="shared" si="17"/>
        <v>2043</v>
      </c>
      <c r="L50" s="44">
        <f t="shared" si="17"/>
        <v>1261</v>
      </c>
      <c r="M50" s="44">
        <f t="shared" si="17"/>
        <v>12</v>
      </c>
      <c r="N50" s="35">
        <f t="shared" si="17"/>
        <v>7</v>
      </c>
      <c r="O50" s="42"/>
      <c r="Q50" s="42"/>
      <c r="S50" s="42"/>
    </row>
    <row r="51" spans="2:19" ht="13.8" thickBot="1" x14ac:dyDescent="0.25"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42"/>
      <c r="Q51" s="42"/>
      <c r="S51" s="42"/>
    </row>
    <row r="52" spans="2:19" x14ac:dyDescent="0.2">
      <c r="B52" s="8"/>
      <c r="C52" s="9" t="s">
        <v>13</v>
      </c>
      <c r="D52" s="27">
        <f>E52+F52</f>
        <v>1006</v>
      </c>
      <c r="E52" s="28">
        <f>G52+I52+K52+M52</f>
        <v>708</v>
      </c>
      <c r="F52" s="29">
        <f>H52+J52+L52+N52</f>
        <v>298</v>
      </c>
      <c r="G52" s="13">
        <f>G10+G20+G30+G40</f>
        <v>250</v>
      </c>
      <c r="H52" s="11">
        <f t="shared" ref="H52:N52" si="18">H10+H20+H30+H40</f>
        <v>103</v>
      </c>
      <c r="I52" s="11">
        <f t="shared" si="18"/>
        <v>305</v>
      </c>
      <c r="J52" s="11">
        <f t="shared" si="18"/>
        <v>140</v>
      </c>
      <c r="K52" s="11">
        <f t="shared" si="18"/>
        <v>152</v>
      </c>
      <c r="L52" s="11">
        <f t="shared" si="18"/>
        <v>54</v>
      </c>
      <c r="M52" s="11">
        <f t="shared" si="18"/>
        <v>1</v>
      </c>
      <c r="N52" s="12">
        <f t="shared" si="18"/>
        <v>1</v>
      </c>
      <c r="O52" s="42"/>
      <c r="Q52" s="42"/>
      <c r="S52" s="42"/>
    </row>
    <row r="53" spans="2:19" x14ac:dyDescent="0.2">
      <c r="B53" s="14"/>
      <c r="C53" s="15" t="s">
        <v>41</v>
      </c>
      <c r="D53" s="16">
        <f>E53+F53</f>
        <v>60</v>
      </c>
      <c r="E53" s="28">
        <f>G53+I53+K53+M53</f>
        <v>42</v>
      </c>
      <c r="F53" s="29">
        <f>H53+J53+L53+N53</f>
        <v>18</v>
      </c>
      <c r="G53" s="19">
        <f t="shared" ref="G53:N60" si="19">G11+G21+G31+G41</f>
        <v>13</v>
      </c>
      <c r="H53" s="17">
        <f t="shared" si="19"/>
        <v>5</v>
      </c>
      <c r="I53" s="17">
        <f t="shared" si="19"/>
        <v>21</v>
      </c>
      <c r="J53" s="17">
        <f t="shared" si="19"/>
        <v>9</v>
      </c>
      <c r="K53" s="17">
        <f t="shared" si="19"/>
        <v>8</v>
      </c>
      <c r="L53" s="17">
        <f t="shared" si="19"/>
        <v>4</v>
      </c>
      <c r="M53" s="17">
        <f t="shared" si="19"/>
        <v>0</v>
      </c>
      <c r="N53" s="18">
        <f t="shared" si="19"/>
        <v>0</v>
      </c>
      <c r="O53" s="42"/>
      <c r="Q53" s="42"/>
      <c r="S53" s="42"/>
    </row>
    <row r="54" spans="2:19" x14ac:dyDescent="0.2">
      <c r="B54" s="14"/>
      <c r="C54" s="15" t="s">
        <v>42</v>
      </c>
      <c r="D54" s="16">
        <f t="shared" ref="D54:D59" si="20">E54+F54</f>
        <v>5779</v>
      </c>
      <c r="E54" s="28">
        <f t="shared" ref="E54:F60" si="21">G54+I54+K54+M54</f>
        <v>3292</v>
      </c>
      <c r="F54" s="29">
        <f t="shared" si="21"/>
        <v>2487</v>
      </c>
      <c r="G54" s="19">
        <f t="shared" si="19"/>
        <v>297</v>
      </c>
      <c r="H54" s="17">
        <f t="shared" si="19"/>
        <v>146</v>
      </c>
      <c r="I54" s="17">
        <f t="shared" si="19"/>
        <v>2828</v>
      </c>
      <c r="J54" s="17">
        <f t="shared" si="19"/>
        <v>2257</v>
      </c>
      <c r="K54" s="17">
        <f t="shared" si="19"/>
        <v>162</v>
      </c>
      <c r="L54" s="17">
        <f t="shared" si="19"/>
        <v>81</v>
      </c>
      <c r="M54" s="17">
        <f t="shared" si="19"/>
        <v>5</v>
      </c>
      <c r="N54" s="18">
        <f t="shared" si="19"/>
        <v>3</v>
      </c>
      <c r="O54" s="42"/>
      <c r="Q54" s="42"/>
      <c r="S54" s="42"/>
    </row>
    <row r="55" spans="2:19" x14ac:dyDescent="0.2">
      <c r="B55" s="14"/>
      <c r="C55" s="15" t="s">
        <v>43</v>
      </c>
      <c r="D55" s="16">
        <f t="shared" si="20"/>
        <v>3678</v>
      </c>
      <c r="E55" s="28">
        <f t="shared" si="21"/>
        <v>2546</v>
      </c>
      <c r="F55" s="29">
        <f t="shared" si="21"/>
        <v>1132</v>
      </c>
      <c r="G55" s="19">
        <f t="shared" si="19"/>
        <v>1145</v>
      </c>
      <c r="H55" s="17">
        <f t="shared" si="19"/>
        <v>475</v>
      </c>
      <c r="I55" s="17">
        <f t="shared" si="19"/>
        <v>1052</v>
      </c>
      <c r="J55" s="17">
        <f t="shared" si="19"/>
        <v>479</v>
      </c>
      <c r="K55" s="17">
        <f t="shared" si="19"/>
        <v>348</v>
      </c>
      <c r="L55" s="17">
        <f t="shared" si="19"/>
        <v>178</v>
      </c>
      <c r="M55" s="17">
        <f t="shared" si="19"/>
        <v>1</v>
      </c>
      <c r="N55" s="18">
        <f t="shared" si="19"/>
        <v>0</v>
      </c>
      <c r="O55" s="42"/>
      <c r="Q55" s="42"/>
      <c r="S55" s="42"/>
    </row>
    <row r="56" spans="2:19" x14ac:dyDescent="0.2">
      <c r="B56" s="14"/>
      <c r="C56" s="15" t="s">
        <v>44</v>
      </c>
      <c r="D56" s="16">
        <f t="shared" si="20"/>
        <v>3399</v>
      </c>
      <c r="E56" s="28">
        <f t="shared" si="21"/>
        <v>2102</v>
      </c>
      <c r="F56" s="29">
        <f t="shared" si="21"/>
        <v>1297</v>
      </c>
      <c r="G56" s="19">
        <f t="shared" si="19"/>
        <v>877</v>
      </c>
      <c r="H56" s="17">
        <f t="shared" si="19"/>
        <v>552</v>
      </c>
      <c r="I56" s="17">
        <f t="shared" si="19"/>
        <v>825</v>
      </c>
      <c r="J56" s="17">
        <f t="shared" si="19"/>
        <v>505</v>
      </c>
      <c r="K56" s="17">
        <f t="shared" si="19"/>
        <v>400</v>
      </c>
      <c r="L56" s="17">
        <f t="shared" si="19"/>
        <v>240</v>
      </c>
      <c r="M56" s="17">
        <f t="shared" si="19"/>
        <v>0</v>
      </c>
      <c r="N56" s="18">
        <f t="shared" si="19"/>
        <v>0</v>
      </c>
      <c r="O56" s="42"/>
      <c r="Q56" s="42"/>
      <c r="S56" s="42"/>
    </row>
    <row r="57" spans="2:19" x14ac:dyDescent="0.2">
      <c r="B57" s="14"/>
      <c r="C57" s="15" t="s">
        <v>45</v>
      </c>
      <c r="D57" s="16">
        <f t="shared" si="20"/>
        <v>4975</v>
      </c>
      <c r="E57" s="28">
        <f t="shared" si="21"/>
        <v>2970</v>
      </c>
      <c r="F57" s="29">
        <f t="shared" si="21"/>
        <v>2005</v>
      </c>
      <c r="G57" s="19">
        <f t="shared" si="19"/>
        <v>1283</v>
      </c>
      <c r="H57" s="17">
        <f t="shared" si="19"/>
        <v>859</v>
      </c>
      <c r="I57" s="17">
        <f t="shared" si="19"/>
        <v>1162</v>
      </c>
      <c r="J57" s="17">
        <f t="shared" si="19"/>
        <v>771</v>
      </c>
      <c r="K57" s="17">
        <f t="shared" si="19"/>
        <v>523</v>
      </c>
      <c r="L57" s="17">
        <f t="shared" si="19"/>
        <v>373</v>
      </c>
      <c r="M57" s="17">
        <f t="shared" si="19"/>
        <v>2</v>
      </c>
      <c r="N57" s="18">
        <f t="shared" si="19"/>
        <v>2</v>
      </c>
      <c r="O57" s="42"/>
      <c r="Q57" s="42"/>
      <c r="S57" s="42"/>
    </row>
    <row r="58" spans="2:19" x14ac:dyDescent="0.2">
      <c r="B58" s="14"/>
      <c r="C58" s="15" t="s">
        <v>46</v>
      </c>
      <c r="D58" s="16">
        <f t="shared" si="20"/>
        <v>579</v>
      </c>
      <c r="E58" s="28">
        <f t="shared" si="21"/>
        <v>339</v>
      </c>
      <c r="F58" s="29">
        <f t="shared" si="21"/>
        <v>240</v>
      </c>
      <c r="G58" s="19">
        <f t="shared" si="19"/>
        <v>128</v>
      </c>
      <c r="H58" s="17">
        <f t="shared" si="19"/>
        <v>88</v>
      </c>
      <c r="I58" s="17">
        <f t="shared" si="19"/>
        <v>137</v>
      </c>
      <c r="J58" s="17">
        <f t="shared" si="19"/>
        <v>100</v>
      </c>
      <c r="K58" s="17">
        <f t="shared" si="19"/>
        <v>74</v>
      </c>
      <c r="L58" s="17">
        <f t="shared" si="19"/>
        <v>52</v>
      </c>
      <c r="M58" s="17">
        <f t="shared" si="19"/>
        <v>0</v>
      </c>
      <c r="N58" s="18">
        <f t="shared" si="19"/>
        <v>0</v>
      </c>
      <c r="O58" s="42"/>
      <c r="Q58" s="42"/>
      <c r="S58" s="42"/>
    </row>
    <row r="59" spans="2:19" x14ac:dyDescent="0.2">
      <c r="B59" s="14"/>
      <c r="C59" s="15" t="s">
        <v>47</v>
      </c>
      <c r="D59" s="16">
        <f t="shared" si="20"/>
        <v>93</v>
      </c>
      <c r="E59" s="28">
        <f t="shared" si="21"/>
        <v>33</v>
      </c>
      <c r="F59" s="29">
        <f t="shared" si="21"/>
        <v>60</v>
      </c>
      <c r="G59" s="19">
        <f t="shared" si="19"/>
        <v>11</v>
      </c>
      <c r="H59" s="17">
        <f t="shared" si="19"/>
        <v>19</v>
      </c>
      <c r="I59" s="17">
        <f t="shared" si="19"/>
        <v>19</v>
      </c>
      <c r="J59" s="17">
        <f t="shared" si="19"/>
        <v>31</v>
      </c>
      <c r="K59" s="17">
        <f t="shared" si="19"/>
        <v>3</v>
      </c>
      <c r="L59" s="17">
        <f t="shared" si="19"/>
        <v>10</v>
      </c>
      <c r="M59" s="17">
        <f t="shared" si="19"/>
        <v>0</v>
      </c>
      <c r="N59" s="18">
        <f t="shared" si="19"/>
        <v>0</v>
      </c>
      <c r="O59" s="42"/>
      <c r="Q59" s="42"/>
      <c r="S59" s="42"/>
    </row>
    <row r="60" spans="2:19" ht="13.8" thickBot="1" x14ac:dyDescent="0.25">
      <c r="B60" s="37"/>
      <c r="C60" s="38" t="s">
        <v>52</v>
      </c>
      <c r="D60" s="59">
        <f>E60+F60</f>
        <v>1307</v>
      </c>
      <c r="E60" s="52">
        <f t="shared" si="21"/>
        <v>787</v>
      </c>
      <c r="F60" s="53">
        <f t="shared" si="21"/>
        <v>520</v>
      </c>
      <c r="G60" s="25">
        <f t="shared" si="19"/>
        <v>217</v>
      </c>
      <c r="H60" s="23">
        <f t="shared" si="19"/>
        <v>120</v>
      </c>
      <c r="I60" s="23">
        <f t="shared" si="19"/>
        <v>448</v>
      </c>
      <c r="J60" s="23">
        <f t="shared" si="19"/>
        <v>338</v>
      </c>
      <c r="K60" s="23">
        <f t="shared" si="19"/>
        <v>121</v>
      </c>
      <c r="L60" s="23">
        <f t="shared" si="19"/>
        <v>61</v>
      </c>
      <c r="M60" s="23">
        <f t="shared" si="19"/>
        <v>1</v>
      </c>
      <c r="N60" s="24">
        <f t="shared" si="19"/>
        <v>1</v>
      </c>
      <c r="O60" s="42"/>
      <c r="Q60" s="42"/>
      <c r="S60" s="42"/>
    </row>
    <row r="61" spans="2:19" ht="13.8" thickBot="1" x14ac:dyDescent="0.25">
      <c r="B61" s="68" t="s">
        <v>53</v>
      </c>
      <c r="C61" s="69"/>
      <c r="D61" s="47">
        <f>SUM(D52:D60)</f>
        <v>20876</v>
      </c>
      <c r="E61" s="44">
        <f>SUM(E52:E60)</f>
        <v>12819</v>
      </c>
      <c r="F61" s="50">
        <f>SUM(F52:F60)</f>
        <v>8057</v>
      </c>
      <c r="G61" s="36">
        <f>SUM(G52:G60)</f>
        <v>4221</v>
      </c>
      <c r="H61" s="34">
        <f>SUM(H52:H60)</f>
        <v>2367</v>
      </c>
      <c r="I61" s="34">
        <f t="shared" ref="I61:M61" si="22">SUM(I52:I60)</f>
        <v>6797</v>
      </c>
      <c r="J61" s="34">
        <f t="shared" si="22"/>
        <v>4630</v>
      </c>
      <c r="K61" s="34">
        <f t="shared" si="22"/>
        <v>1791</v>
      </c>
      <c r="L61" s="34">
        <f t="shared" si="22"/>
        <v>1053</v>
      </c>
      <c r="M61" s="34">
        <f t="shared" si="22"/>
        <v>10</v>
      </c>
      <c r="N61" s="35">
        <f>SUM(N52:N60)</f>
        <v>7</v>
      </c>
      <c r="O61" s="42"/>
      <c r="Q61" s="42"/>
      <c r="S61" s="42"/>
    </row>
    <row r="63" spans="2:19" x14ac:dyDescent="0.2"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</row>
    <row r="65" spans="4:14" x14ac:dyDescent="0.2"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</row>
    <row r="67" spans="4:14" x14ac:dyDescent="0.2"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</row>
    <row r="69" spans="4:14" x14ac:dyDescent="0.2"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</row>
    <row r="71" spans="4:14" x14ac:dyDescent="0.2"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</row>
    <row r="73" spans="4:14" x14ac:dyDescent="0.2"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</row>
  </sheetData>
  <mergeCells count="13">
    <mergeCell ref="B61:C61"/>
    <mergeCell ref="B10:B19"/>
    <mergeCell ref="B20:B29"/>
    <mergeCell ref="B30:B39"/>
    <mergeCell ref="B40:B49"/>
    <mergeCell ref="B50:C50"/>
    <mergeCell ref="B51:N51"/>
    <mergeCell ref="M2:N2"/>
    <mergeCell ref="B2:C3"/>
    <mergeCell ref="D2:F2"/>
    <mergeCell ref="G2:H2"/>
    <mergeCell ref="I2:J2"/>
    <mergeCell ref="K2:L2"/>
  </mergeCells>
  <phoneticPr fontId="1"/>
  <pageMargins left="0" right="0" top="0.74803149606299213" bottom="0.74803149606299213" header="0.31496062992125984" footer="0.31496062992125984"/>
  <pageSetup paperSize="8" scale="95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331BE-EB96-4F86-8161-CB349702CE8E}">
  <sheetPr>
    <pageSetUpPr fitToPage="1"/>
  </sheetPr>
  <dimension ref="B1:U71"/>
  <sheetViews>
    <sheetView zoomScaleNormal="100" zoomScaleSheetLayoutView="100" workbookViewId="0"/>
  </sheetViews>
  <sheetFormatPr defaultColWidth="9" defaultRowHeight="13.2" x14ac:dyDescent="0.2"/>
  <cols>
    <col min="1" max="1" width="2.21875" style="41" customWidth="1"/>
    <col min="2" max="2" width="4.88671875" style="41" customWidth="1"/>
    <col min="3" max="3" width="19.44140625" style="41" bestFit="1" customWidth="1"/>
    <col min="4" max="16384" width="9" style="41"/>
  </cols>
  <sheetData>
    <row r="1" spans="2:21" ht="13.8" thickBot="1" x14ac:dyDescent="0.25">
      <c r="B1" s="41" t="s">
        <v>66</v>
      </c>
      <c r="P1" s="64"/>
    </row>
    <row r="2" spans="2:21" ht="13.5" customHeight="1" x14ac:dyDescent="0.2">
      <c r="B2" s="80" t="s">
        <v>0</v>
      </c>
      <c r="C2" s="81"/>
      <c r="D2" s="84" t="s">
        <v>1</v>
      </c>
      <c r="E2" s="85"/>
      <c r="F2" s="86"/>
      <c r="G2" s="87" t="s">
        <v>2</v>
      </c>
      <c r="H2" s="72"/>
      <c r="I2" s="71" t="s">
        <v>3</v>
      </c>
      <c r="J2" s="72"/>
      <c r="K2" s="71" t="s">
        <v>4</v>
      </c>
      <c r="L2" s="72"/>
      <c r="M2" s="71" t="s">
        <v>24</v>
      </c>
      <c r="N2" s="72"/>
      <c r="O2" s="71" t="s">
        <v>25</v>
      </c>
      <c r="P2" s="73"/>
    </row>
    <row r="3" spans="2:21" ht="13.8" thickBot="1" x14ac:dyDescent="0.25">
      <c r="B3" s="82"/>
      <c r="C3" s="83"/>
      <c r="D3" s="1" t="s">
        <v>5</v>
      </c>
      <c r="E3" s="2" t="s">
        <v>6</v>
      </c>
      <c r="F3" s="3" t="s">
        <v>7</v>
      </c>
      <c r="G3" s="4" t="s">
        <v>6</v>
      </c>
      <c r="H3" s="5" t="s">
        <v>7</v>
      </c>
      <c r="I3" s="6" t="s">
        <v>6</v>
      </c>
      <c r="J3" s="5" t="s">
        <v>7</v>
      </c>
      <c r="K3" s="6" t="s">
        <v>6</v>
      </c>
      <c r="L3" s="5" t="s">
        <v>7</v>
      </c>
      <c r="M3" s="6" t="s">
        <v>6</v>
      </c>
      <c r="N3" s="5" t="s">
        <v>7</v>
      </c>
      <c r="O3" s="6" t="s">
        <v>6</v>
      </c>
      <c r="P3" s="40" t="s">
        <v>7</v>
      </c>
    </row>
    <row r="4" spans="2:21" x14ac:dyDescent="0.2">
      <c r="B4" s="8"/>
      <c r="C4" s="9" t="s">
        <v>8</v>
      </c>
      <c r="D4" s="10">
        <f>E4+F4</f>
        <v>1</v>
      </c>
      <c r="E4" s="55">
        <f>G4+I4+K4+M4+O4</f>
        <v>1</v>
      </c>
      <c r="F4" s="12">
        <f>H4+J4+L4+N4+P4</f>
        <v>0</v>
      </c>
      <c r="G4" s="13">
        <v>1</v>
      </c>
      <c r="H4" s="11">
        <v>0</v>
      </c>
      <c r="I4" s="11">
        <v>0</v>
      </c>
      <c r="J4" s="11">
        <v>0</v>
      </c>
      <c r="K4" s="11">
        <v>0</v>
      </c>
      <c r="L4" s="11">
        <v>0</v>
      </c>
      <c r="M4" s="11">
        <v>0</v>
      </c>
      <c r="N4" s="11">
        <v>0</v>
      </c>
      <c r="O4" s="11">
        <v>0</v>
      </c>
      <c r="P4" s="12">
        <v>0</v>
      </c>
      <c r="Q4" s="42"/>
      <c r="S4" s="42"/>
      <c r="U4" s="42"/>
    </row>
    <row r="5" spans="2:21" x14ac:dyDescent="0.2">
      <c r="B5" s="14"/>
      <c r="C5" s="15" t="s">
        <v>48</v>
      </c>
      <c r="D5" s="54">
        <f t="shared" ref="D5:D9" si="0">E5+F5</f>
        <v>0</v>
      </c>
      <c r="E5" s="17">
        <f>G5+I5+K5+M5+O5</f>
        <v>0</v>
      </c>
      <c r="F5" s="18">
        <f>H5+J5+L5+N5+P5</f>
        <v>0</v>
      </c>
      <c r="G5" s="19">
        <v>0</v>
      </c>
      <c r="H5" s="17">
        <v>0</v>
      </c>
      <c r="I5" s="17">
        <v>0</v>
      </c>
      <c r="J5" s="17">
        <v>0</v>
      </c>
      <c r="K5" s="17">
        <v>0</v>
      </c>
      <c r="L5" s="17">
        <v>0</v>
      </c>
      <c r="M5" s="17">
        <v>0</v>
      </c>
      <c r="N5" s="17">
        <v>0</v>
      </c>
      <c r="O5" s="17">
        <v>0</v>
      </c>
      <c r="P5" s="18">
        <v>0</v>
      </c>
      <c r="Q5" s="42"/>
      <c r="S5" s="42"/>
      <c r="U5" s="42"/>
    </row>
    <row r="6" spans="2:21" x14ac:dyDescent="0.2">
      <c r="B6" s="14"/>
      <c r="C6" s="15" t="s">
        <v>9</v>
      </c>
      <c r="D6" s="54">
        <f t="shared" si="0"/>
        <v>13</v>
      </c>
      <c r="E6" s="17">
        <f t="shared" ref="E6:F9" si="1">G6+I6+K6+M6+O6</f>
        <v>6</v>
      </c>
      <c r="F6" s="18">
        <f t="shared" si="1"/>
        <v>7</v>
      </c>
      <c r="G6" s="19">
        <v>2</v>
      </c>
      <c r="H6" s="17">
        <v>3</v>
      </c>
      <c r="I6" s="17">
        <v>1</v>
      </c>
      <c r="J6" s="17">
        <v>1</v>
      </c>
      <c r="K6" s="17">
        <v>3</v>
      </c>
      <c r="L6" s="17">
        <v>2</v>
      </c>
      <c r="M6" s="17">
        <v>0</v>
      </c>
      <c r="N6" s="17">
        <v>0</v>
      </c>
      <c r="O6" s="17">
        <v>0</v>
      </c>
      <c r="P6" s="18">
        <v>1</v>
      </c>
      <c r="Q6" s="42"/>
      <c r="S6" s="42"/>
      <c r="U6" s="42"/>
    </row>
    <row r="7" spans="2:21" x14ac:dyDescent="0.2">
      <c r="B7" s="14"/>
      <c r="C7" s="15" t="s">
        <v>49</v>
      </c>
      <c r="D7" s="54">
        <f t="shared" si="0"/>
        <v>0</v>
      </c>
      <c r="E7" s="17">
        <f t="shared" si="1"/>
        <v>0</v>
      </c>
      <c r="F7" s="18">
        <f t="shared" si="1"/>
        <v>0</v>
      </c>
      <c r="G7" s="19">
        <v>0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0</v>
      </c>
      <c r="P7" s="18">
        <v>0</v>
      </c>
      <c r="Q7" s="42"/>
      <c r="S7" s="42"/>
      <c r="U7" s="42"/>
    </row>
    <row r="8" spans="2:21" x14ac:dyDescent="0.2">
      <c r="B8" s="14"/>
      <c r="C8" s="15" t="s">
        <v>50</v>
      </c>
      <c r="D8" s="54">
        <f>E8+F8</f>
        <v>11</v>
      </c>
      <c r="E8" s="17">
        <f t="shared" si="1"/>
        <v>9</v>
      </c>
      <c r="F8" s="18">
        <f t="shared" si="1"/>
        <v>2</v>
      </c>
      <c r="G8" s="19">
        <v>3</v>
      </c>
      <c r="H8" s="17">
        <v>1</v>
      </c>
      <c r="I8" s="17">
        <v>3</v>
      </c>
      <c r="J8" s="17">
        <v>0</v>
      </c>
      <c r="K8" s="17">
        <v>0</v>
      </c>
      <c r="L8" s="17">
        <v>0</v>
      </c>
      <c r="M8" s="17">
        <v>3</v>
      </c>
      <c r="N8" s="17">
        <v>0</v>
      </c>
      <c r="O8" s="17">
        <v>0</v>
      </c>
      <c r="P8" s="18">
        <v>1</v>
      </c>
      <c r="Q8" s="42"/>
      <c r="S8" s="42"/>
      <c r="U8" s="42"/>
    </row>
    <row r="9" spans="2:21" ht="13.8" thickBot="1" x14ac:dyDescent="0.25">
      <c r="B9" s="20"/>
      <c r="C9" s="21" t="s">
        <v>28</v>
      </c>
      <c r="D9" s="33">
        <f t="shared" si="0"/>
        <v>2</v>
      </c>
      <c r="E9" s="17">
        <f t="shared" si="1"/>
        <v>1</v>
      </c>
      <c r="F9" s="18">
        <f t="shared" si="1"/>
        <v>1</v>
      </c>
      <c r="G9" s="25">
        <v>0</v>
      </c>
      <c r="H9" s="23">
        <v>0</v>
      </c>
      <c r="I9" s="23">
        <v>1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4">
        <v>1</v>
      </c>
      <c r="Q9" s="42"/>
      <c r="S9" s="42"/>
      <c r="U9" s="42"/>
    </row>
    <row r="10" spans="2:21" ht="13.5" customHeight="1" x14ac:dyDescent="0.2">
      <c r="B10" s="74" t="s">
        <v>60</v>
      </c>
      <c r="C10" s="26" t="s">
        <v>29</v>
      </c>
      <c r="D10" s="27">
        <f>E10+F10</f>
        <v>4</v>
      </c>
      <c r="E10" s="55">
        <f>G10+I10+K10+M10+O10</f>
        <v>4</v>
      </c>
      <c r="F10" s="12">
        <f>H10+J10+L10+N10+P10</f>
        <v>0</v>
      </c>
      <c r="G10" s="30">
        <v>1</v>
      </c>
      <c r="H10" s="28">
        <v>0</v>
      </c>
      <c r="I10" s="28">
        <v>1</v>
      </c>
      <c r="J10" s="28">
        <v>0</v>
      </c>
      <c r="K10" s="28">
        <v>2</v>
      </c>
      <c r="L10" s="28">
        <v>0</v>
      </c>
      <c r="M10" s="28">
        <v>0</v>
      </c>
      <c r="N10" s="28">
        <v>0</v>
      </c>
      <c r="O10" s="28">
        <v>0</v>
      </c>
      <c r="P10" s="29">
        <v>0</v>
      </c>
      <c r="Q10" s="42"/>
      <c r="S10" s="42"/>
      <c r="U10" s="42"/>
    </row>
    <row r="11" spans="2:21" x14ac:dyDescent="0.2">
      <c r="B11" s="75"/>
      <c r="C11" s="31" t="s">
        <v>30</v>
      </c>
      <c r="D11" s="16">
        <f>E11+F11</f>
        <v>0</v>
      </c>
      <c r="E11" s="17">
        <f>G11+I11+K11+M11+O11</f>
        <v>0</v>
      </c>
      <c r="F11" s="18">
        <f>H11+J11+L11+N11+P11</f>
        <v>0</v>
      </c>
      <c r="G11" s="19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8">
        <v>0</v>
      </c>
      <c r="Q11" s="42"/>
      <c r="S11" s="42"/>
      <c r="U11" s="42"/>
    </row>
    <row r="12" spans="2:21" x14ac:dyDescent="0.2">
      <c r="B12" s="75"/>
      <c r="C12" s="31" t="s">
        <v>38</v>
      </c>
      <c r="D12" s="16">
        <f t="shared" ref="D12:D17" si="2">E12+F12</f>
        <v>1</v>
      </c>
      <c r="E12" s="17">
        <f t="shared" ref="E12:F18" si="3">G12+I12+K12+M12+O12</f>
        <v>1</v>
      </c>
      <c r="F12" s="18">
        <f t="shared" si="3"/>
        <v>0</v>
      </c>
      <c r="G12" s="19">
        <v>0</v>
      </c>
      <c r="H12" s="17">
        <v>0</v>
      </c>
      <c r="I12" s="17">
        <v>0</v>
      </c>
      <c r="J12" s="17">
        <v>0</v>
      </c>
      <c r="K12" s="17">
        <v>1</v>
      </c>
      <c r="L12" s="17">
        <v>0</v>
      </c>
      <c r="M12" s="17">
        <v>0</v>
      </c>
      <c r="N12" s="17">
        <v>0</v>
      </c>
      <c r="O12" s="17">
        <v>0</v>
      </c>
      <c r="P12" s="18">
        <v>0</v>
      </c>
      <c r="Q12" s="42"/>
      <c r="S12" s="42"/>
      <c r="U12" s="42"/>
    </row>
    <row r="13" spans="2:21" x14ac:dyDescent="0.2">
      <c r="B13" s="75"/>
      <c r="C13" s="31" t="s">
        <v>31</v>
      </c>
      <c r="D13" s="16">
        <f t="shared" si="2"/>
        <v>3</v>
      </c>
      <c r="E13" s="17">
        <f t="shared" si="3"/>
        <v>3</v>
      </c>
      <c r="F13" s="18">
        <f t="shared" si="3"/>
        <v>0</v>
      </c>
      <c r="G13" s="19">
        <v>0</v>
      </c>
      <c r="H13" s="17">
        <v>0</v>
      </c>
      <c r="I13" s="17">
        <v>1</v>
      </c>
      <c r="J13" s="17">
        <v>0</v>
      </c>
      <c r="K13" s="17">
        <v>0</v>
      </c>
      <c r="L13" s="17">
        <v>0</v>
      </c>
      <c r="M13" s="17">
        <v>1</v>
      </c>
      <c r="N13" s="17">
        <v>0</v>
      </c>
      <c r="O13" s="17">
        <v>1</v>
      </c>
      <c r="P13" s="18">
        <v>0</v>
      </c>
      <c r="Q13" s="42"/>
      <c r="S13" s="42"/>
      <c r="U13" s="42"/>
    </row>
    <row r="14" spans="2:21" x14ac:dyDescent="0.2">
      <c r="B14" s="75"/>
      <c r="C14" s="31" t="s">
        <v>32</v>
      </c>
      <c r="D14" s="16">
        <f t="shared" si="2"/>
        <v>3</v>
      </c>
      <c r="E14" s="17">
        <f t="shared" si="3"/>
        <v>3</v>
      </c>
      <c r="F14" s="18">
        <f t="shared" si="3"/>
        <v>0</v>
      </c>
      <c r="G14" s="19">
        <v>0</v>
      </c>
      <c r="H14" s="17">
        <v>0</v>
      </c>
      <c r="I14" s="17">
        <v>0</v>
      </c>
      <c r="J14" s="17">
        <v>0</v>
      </c>
      <c r="K14" s="17">
        <v>2</v>
      </c>
      <c r="L14" s="17">
        <v>0</v>
      </c>
      <c r="M14" s="17">
        <v>1</v>
      </c>
      <c r="N14" s="17">
        <v>0</v>
      </c>
      <c r="O14" s="17">
        <v>0</v>
      </c>
      <c r="P14" s="18">
        <v>0</v>
      </c>
      <c r="Q14" s="42"/>
      <c r="S14" s="42"/>
      <c r="U14" s="42"/>
    </row>
    <row r="15" spans="2:21" x14ac:dyDescent="0.2">
      <c r="B15" s="75"/>
      <c r="C15" s="31" t="s">
        <v>33</v>
      </c>
      <c r="D15" s="16">
        <f t="shared" si="2"/>
        <v>3</v>
      </c>
      <c r="E15" s="17">
        <f t="shared" si="3"/>
        <v>2</v>
      </c>
      <c r="F15" s="18">
        <f t="shared" si="3"/>
        <v>1</v>
      </c>
      <c r="G15" s="19">
        <v>2</v>
      </c>
      <c r="H15" s="17">
        <v>1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8">
        <v>0</v>
      </c>
      <c r="Q15" s="42"/>
      <c r="S15" s="42"/>
      <c r="U15" s="42"/>
    </row>
    <row r="16" spans="2:21" x14ac:dyDescent="0.2">
      <c r="B16" s="75"/>
      <c r="C16" s="31" t="s">
        <v>34</v>
      </c>
      <c r="D16" s="16">
        <f t="shared" si="2"/>
        <v>0</v>
      </c>
      <c r="E16" s="17">
        <f t="shared" si="3"/>
        <v>0</v>
      </c>
      <c r="F16" s="18">
        <f t="shared" si="3"/>
        <v>0</v>
      </c>
      <c r="G16" s="19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8">
        <v>0</v>
      </c>
      <c r="Q16" s="42"/>
      <c r="S16" s="42"/>
      <c r="U16" s="42"/>
    </row>
    <row r="17" spans="2:21" x14ac:dyDescent="0.2">
      <c r="B17" s="75"/>
      <c r="C17" s="31" t="s">
        <v>35</v>
      </c>
      <c r="D17" s="16">
        <f t="shared" si="2"/>
        <v>0</v>
      </c>
      <c r="E17" s="17">
        <f t="shared" si="3"/>
        <v>0</v>
      </c>
      <c r="F17" s="18">
        <f t="shared" si="3"/>
        <v>0</v>
      </c>
      <c r="G17" s="19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8">
        <v>0</v>
      </c>
      <c r="Q17" s="42"/>
      <c r="S17" s="42"/>
      <c r="U17" s="42"/>
    </row>
    <row r="18" spans="2:21" x14ac:dyDescent="0.2">
      <c r="B18" s="75"/>
      <c r="C18" s="31" t="s">
        <v>36</v>
      </c>
      <c r="D18" s="16">
        <f>E18+F18</f>
        <v>1</v>
      </c>
      <c r="E18" s="17">
        <f t="shared" si="3"/>
        <v>1</v>
      </c>
      <c r="F18" s="18">
        <f t="shared" si="3"/>
        <v>0</v>
      </c>
      <c r="G18" s="19">
        <v>0</v>
      </c>
      <c r="H18" s="17">
        <v>0</v>
      </c>
      <c r="I18" s="17">
        <v>1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8">
        <v>0</v>
      </c>
      <c r="Q18" s="42"/>
      <c r="S18" s="42"/>
      <c r="U18" s="42"/>
    </row>
    <row r="19" spans="2:21" ht="13.8" thickBot="1" x14ac:dyDescent="0.25">
      <c r="B19" s="76"/>
      <c r="C19" s="32" t="s">
        <v>10</v>
      </c>
      <c r="D19" s="46">
        <f>SUM(D10:D18)</f>
        <v>15</v>
      </c>
      <c r="E19" s="23">
        <f t="shared" ref="E19" si="4">SUM(E10:E18)</f>
        <v>14</v>
      </c>
      <c r="F19" s="24">
        <f>SUM(F10:F18)</f>
        <v>1</v>
      </c>
      <c r="G19" s="22">
        <f>SUM(G10:G18)</f>
        <v>3</v>
      </c>
      <c r="H19" s="23">
        <f>SUM(H10:H18)</f>
        <v>1</v>
      </c>
      <c r="I19" s="23">
        <f t="shared" ref="I19:P19" si="5">SUM(I10:I18)</f>
        <v>3</v>
      </c>
      <c r="J19" s="23">
        <f t="shared" si="5"/>
        <v>0</v>
      </c>
      <c r="K19" s="23">
        <f t="shared" si="5"/>
        <v>5</v>
      </c>
      <c r="L19" s="23">
        <f t="shared" si="5"/>
        <v>0</v>
      </c>
      <c r="M19" s="23">
        <f t="shared" si="5"/>
        <v>2</v>
      </c>
      <c r="N19" s="23">
        <f t="shared" si="5"/>
        <v>0</v>
      </c>
      <c r="O19" s="23">
        <f t="shared" si="5"/>
        <v>1</v>
      </c>
      <c r="P19" s="24">
        <f t="shared" si="5"/>
        <v>0</v>
      </c>
      <c r="Q19" s="42"/>
      <c r="S19" s="42"/>
      <c r="U19" s="42"/>
    </row>
    <row r="20" spans="2:21" ht="13.5" customHeight="1" x14ac:dyDescent="0.2">
      <c r="B20" s="77" t="s">
        <v>62</v>
      </c>
      <c r="C20" s="26" t="s">
        <v>37</v>
      </c>
      <c r="D20" s="27">
        <f>E20+F20</f>
        <v>0</v>
      </c>
      <c r="E20" s="55">
        <f>G20+I20+K20+M20+O20</f>
        <v>0</v>
      </c>
      <c r="F20" s="12">
        <f>H20+J20+L20+N20+P20</f>
        <v>0</v>
      </c>
      <c r="G20" s="30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9">
        <v>0</v>
      </c>
      <c r="Q20" s="42"/>
      <c r="S20" s="42"/>
      <c r="U20" s="42"/>
    </row>
    <row r="21" spans="2:21" x14ac:dyDescent="0.2">
      <c r="B21" s="78"/>
      <c r="C21" s="31" t="s">
        <v>30</v>
      </c>
      <c r="D21" s="16">
        <f>E21+F21</f>
        <v>0</v>
      </c>
      <c r="E21" s="17">
        <f>G21+I21+K21+M21+O21</f>
        <v>0</v>
      </c>
      <c r="F21" s="18">
        <f>H21+J21+L21+N21+P21</f>
        <v>0</v>
      </c>
      <c r="G21" s="19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8">
        <v>0</v>
      </c>
      <c r="Q21" s="42"/>
      <c r="S21" s="42"/>
      <c r="U21" s="42"/>
    </row>
    <row r="22" spans="2:21" x14ac:dyDescent="0.2">
      <c r="B22" s="78"/>
      <c r="C22" s="31" t="s">
        <v>38</v>
      </c>
      <c r="D22" s="16">
        <f t="shared" ref="D22:D27" si="6">E22+F22</f>
        <v>1</v>
      </c>
      <c r="E22" s="17">
        <f t="shared" ref="E22:F28" si="7">G22+I22+K22+M22+O22</f>
        <v>1</v>
      </c>
      <c r="F22" s="18">
        <f t="shared" si="7"/>
        <v>0</v>
      </c>
      <c r="G22" s="19">
        <v>1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8">
        <v>0</v>
      </c>
      <c r="Q22" s="42"/>
      <c r="S22" s="42"/>
      <c r="U22" s="42"/>
    </row>
    <row r="23" spans="2:21" x14ac:dyDescent="0.2">
      <c r="B23" s="78"/>
      <c r="C23" s="31" t="s">
        <v>31</v>
      </c>
      <c r="D23" s="16">
        <f t="shared" si="6"/>
        <v>15</v>
      </c>
      <c r="E23" s="17">
        <f t="shared" si="7"/>
        <v>15</v>
      </c>
      <c r="F23" s="18">
        <f t="shared" si="7"/>
        <v>0</v>
      </c>
      <c r="G23" s="19">
        <v>5</v>
      </c>
      <c r="H23" s="17">
        <v>0</v>
      </c>
      <c r="I23" s="17">
        <v>5</v>
      </c>
      <c r="J23" s="17">
        <v>0</v>
      </c>
      <c r="K23" s="17">
        <v>5</v>
      </c>
      <c r="L23" s="17">
        <v>0</v>
      </c>
      <c r="M23" s="17">
        <v>0</v>
      </c>
      <c r="N23" s="17">
        <v>0</v>
      </c>
      <c r="O23" s="17">
        <v>0</v>
      </c>
      <c r="P23" s="18">
        <v>0</v>
      </c>
      <c r="Q23" s="42"/>
      <c r="S23" s="42"/>
      <c r="U23" s="42"/>
    </row>
    <row r="24" spans="2:21" x14ac:dyDescent="0.2">
      <c r="B24" s="78"/>
      <c r="C24" s="31" t="s">
        <v>32</v>
      </c>
      <c r="D24" s="16">
        <f t="shared" si="6"/>
        <v>12</v>
      </c>
      <c r="E24" s="17">
        <f t="shared" si="7"/>
        <v>11</v>
      </c>
      <c r="F24" s="18">
        <f t="shared" si="7"/>
        <v>1</v>
      </c>
      <c r="G24" s="19">
        <v>4</v>
      </c>
      <c r="H24" s="17">
        <v>0</v>
      </c>
      <c r="I24" s="17">
        <v>2</v>
      </c>
      <c r="J24" s="17">
        <v>0</v>
      </c>
      <c r="K24" s="17">
        <v>1</v>
      </c>
      <c r="L24" s="17">
        <v>0</v>
      </c>
      <c r="M24" s="17">
        <v>3</v>
      </c>
      <c r="N24" s="17">
        <v>0</v>
      </c>
      <c r="O24" s="17">
        <v>1</v>
      </c>
      <c r="P24" s="18">
        <v>1</v>
      </c>
      <c r="Q24" s="42"/>
      <c r="S24" s="42"/>
      <c r="U24" s="42"/>
    </row>
    <row r="25" spans="2:21" x14ac:dyDescent="0.2">
      <c r="B25" s="78"/>
      <c r="C25" s="31" t="s">
        <v>33</v>
      </c>
      <c r="D25" s="16">
        <f t="shared" si="6"/>
        <v>17</v>
      </c>
      <c r="E25" s="17">
        <f t="shared" si="7"/>
        <v>15</v>
      </c>
      <c r="F25" s="18">
        <f t="shared" si="7"/>
        <v>2</v>
      </c>
      <c r="G25" s="19">
        <v>3</v>
      </c>
      <c r="H25" s="17">
        <v>0</v>
      </c>
      <c r="I25" s="17">
        <v>7</v>
      </c>
      <c r="J25" s="17">
        <v>2</v>
      </c>
      <c r="K25" s="17">
        <v>1</v>
      </c>
      <c r="L25" s="17">
        <v>0</v>
      </c>
      <c r="M25" s="17">
        <v>3</v>
      </c>
      <c r="N25" s="17">
        <v>0</v>
      </c>
      <c r="O25" s="17">
        <v>1</v>
      </c>
      <c r="P25" s="18">
        <v>0</v>
      </c>
      <c r="Q25" s="42"/>
      <c r="S25" s="42"/>
      <c r="U25" s="42"/>
    </row>
    <row r="26" spans="2:21" x14ac:dyDescent="0.2">
      <c r="B26" s="78"/>
      <c r="C26" s="31" t="s">
        <v>34</v>
      </c>
      <c r="D26" s="16">
        <f t="shared" si="6"/>
        <v>0</v>
      </c>
      <c r="E26" s="17">
        <f t="shared" si="7"/>
        <v>0</v>
      </c>
      <c r="F26" s="18">
        <f t="shared" si="7"/>
        <v>0</v>
      </c>
      <c r="G26" s="19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8">
        <v>0</v>
      </c>
      <c r="Q26" s="42"/>
      <c r="S26" s="42"/>
      <c r="U26" s="42"/>
    </row>
    <row r="27" spans="2:21" x14ac:dyDescent="0.2">
      <c r="B27" s="78"/>
      <c r="C27" s="31" t="s">
        <v>35</v>
      </c>
      <c r="D27" s="16">
        <f t="shared" si="6"/>
        <v>0</v>
      </c>
      <c r="E27" s="17">
        <f t="shared" si="7"/>
        <v>0</v>
      </c>
      <c r="F27" s="18">
        <f t="shared" si="7"/>
        <v>0</v>
      </c>
      <c r="G27" s="19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8">
        <v>0</v>
      </c>
      <c r="Q27" s="42"/>
      <c r="S27" s="42"/>
      <c r="U27" s="42"/>
    </row>
    <row r="28" spans="2:21" x14ac:dyDescent="0.2">
      <c r="B28" s="78"/>
      <c r="C28" s="31" t="s">
        <v>36</v>
      </c>
      <c r="D28" s="16">
        <f>E28+F28</f>
        <v>0</v>
      </c>
      <c r="E28" s="17">
        <f t="shared" si="7"/>
        <v>0</v>
      </c>
      <c r="F28" s="18">
        <f t="shared" si="7"/>
        <v>0</v>
      </c>
      <c r="G28" s="19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8">
        <v>0</v>
      </c>
      <c r="Q28" s="42"/>
      <c r="S28" s="42"/>
      <c r="U28" s="42"/>
    </row>
    <row r="29" spans="2:21" ht="13.8" thickBot="1" x14ac:dyDescent="0.25">
      <c r="B29" s="79"/>
      <c r="C29" s="32" t="s">
        <v>10</v>
      </c>
      <c r="D29" s="46">
        <f>SUM(D20:D28)</f>
        <v>45</v>
      </c>
      <c r="E29" s="23">
        <f t="shared" ref="E29" si="8">SUM(E20:E28)</f>
        <v>42</v>
      </c>
      <c r="F29" s="24">
        <f>SUM(F20:F28)</f>
        <v>3</v>
      </c>
      <c r="G29" s="22">
        <f>SUM(G20:G28)</f>
        <v>13</v>
      </c>
      <c r="H29" s="23">
        <f>SUM(H20:H28)</f>
        <v>0</v>
      </c>
      <c r="I29" s="23">
        <f t="shared" ref="I29:P29" si="9">SUM(I20:I28)</f>
        <v>14</v>
      </c>
      <c r="J29" s="23">
        <f t="shared" si="9"/>
        <v>2</v>
      </c>
      <c r="K29" s="23">
        <f t="shared" si="9"/>
        <v>7</v>
      </c>
      <c r="L29" s="23">
        <f t="shared" si="9"/>
        <v>0</v>
      </c>
      <c r="M29" s="23">
        <f t="shared" si="9"/>
        <v>6</v>
      </c>
      <c r="N29" s="23">
        <f t="shared" si="9"/>
        <v>0</v>
      </c>
      <c r="O29" s="23">
        <f t="shared" si="9"/>
        <v>2</v>
      </c>
      <c r="P29" s="24">
        <f t="shared" si="9"/>
        <v>1</v>
      </c>
      <c r="Q29" s="42"/>
      <c r="S29" s="42"/>
      <c r="U29" s="42"/>
    </row>
    <row r="30" spans="2:21" ht="13.5" customHeight="1" x14ac:dyDescent="0.2">
      <c r="B30" s="77" t="s">
        <v>70</v>
      </c>
      <c r="C30" s="26" t="s">
        <v>29</v>
      </c>
      <c r="D30" s="27">
        <f>E30+F30</f>
        <v>0</v>
      </c>
      <c r="E30" s="55">
        <f>G30+I30+K30+M30+O30</f>
        <v>0</v>
      </c>
      <c r="F30" s="12">
        <f>H30+J30+L30+N30+P30</f>
        <v>0</v>
      </c>
      <c r="G30" s="30">
        <v>0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  <c r="M30" s="28">
        <v>0</v>
      </c>
      <c r="N30" s="28">
        <v>0</v>
      </c>
      <c r="O30" s="28">
        <v>0</v>
      </c>
      <c r="P30" s="29">
        <v>0</v>
      </c>
      <c r="Q30" s="42"/>
      <c r="S30" s="42"/>
      <c r="U30" s="42"/>
    </row>
    <row r="31" spans="2:21" x14ac:dyDescent="0.2">
      <c r="B31" s="78"/>
      <c r="C31" s="31" t="s">
        <v>30</v>
      </c>
      <c r="D31" s="16">
        <f>E31+F31</f>
        <v>0</v>
      </c>
      <c r="E31" s="17">
        <f>G31+I31+K31+M31+O31</f>
        <v>0</v>
      </c>
      <c r="F31" s="18">
        <f>H31+J31+L31+N31+P31</f>
        <v>0</v>
      </c>
      <c r="G31" s="19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8">
        <v>0</v>
      </c>
      <c r="Q31" s="42"/>
      <c r="S31" s="42"/>
      <c r="U31" s="42"/>
    </row>
    <row r="32" spans="2:21" x14ac:dyDescent="0.2">
      <c r="B32" s="78"/>
      <c r="C32" s="31" t="s">
        <v>38</v>
      </c>
      <c r="D32" s="16">
        <f t="shared" ref="D32:D37" si="10">E32+F32</f>
        <v>9</v>
      </c>
      <c r="E32" s="17">
        <f t="shared" ref="E32:F38" si="11">G32+I32+K32+M32+O32</f>
        <v>7</v>
      </c>
      <c r="F32" s="18">
        <f t="shared" si="11"/>
        <v>2</v>
      </c>
      <c r="G32" s="19">
        <v>1</v>
      </c>
      <c r="H32" s="17">
        <v>0</v>
      </c>
      <c r="I32" s="17">
        <v>0</v>
      </c>
      <c r="J32" s="17">
        <v>0</v>
      </c>
      <c r="K32" s="17">
        <v>1</v>
      </c>
      <c r="L32" s="17">
        <v>0</v>
      </c>
      <c r="M32" s="17">
        <v>4</v>
      </c>
      <c r="N32" s="17">
        <v>2</v>
      </c>
      <c r="O32" s="17">
        <v>1</v>
      </c>
      <c r="P32" s="18">
        <v>0</v>
      </c>
      <c r="Q32" s="42"/>
      <c r="S32" s="42"/>
      <c r="U32" s="42"/>
    </row>
    <row r="33" spans="2:21" x14ac:dyDescent="0.2">
      <c r="B33" s="78"/>
      <c r="C33" s="31" t="s">
        <v>11</v>
      </c>
      <c r="D33" s="16">
        <f t="shared" si="10"/>
        <v>0</v>
      </c>
      <c r="E33" s="17">
        <f t="shared" si="11"/>
        <v>0</v>
      </c>
      <c r="F33" s="18">
        <f t="shared" si="11"/>
        <v>0</v>
      </c>
      <c r="G33" s="19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8">
        <v>0</v>
      </c>
      <c r="Q33" s="42"/>
      <c r="S33" s="42"/>
      <c r="U33" s="42"/>
    </row>
    <row r="34" spans="2:21" x14ac:dyDescent="0.2">
      <c r="B34" s="78"/>
      <c r="C34" s="31" t="s">
        <v>32</v>
      </c>
      <c r="D34" s="16">
        <f t="shared" si="10"/>
        <v>0</v>
      </c>
      <c r="E34" s="17">
        <f t="shared" si="11"/>
        <v>0</v>
      </c>
      <c r="F34" s="18">
        <f t="shared" si="11"/>
        <v>0</v>
      </c>
      <c r="G34" s="19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18">
        <v>0</v>
      </c>
      <c r="Q34" s="42"/>
      <c r="S34" s="42"/>
      <c r="U34" s="42"/>
    </row>
    <row r="35" spans="2:21" x14ac:dyDescent="0.2">
      <c r="B35" s="78"/>
      <c r="C35" s="31" t="s">
        <v>33</v>
      </c>
      <c r="D35" s="16">
        <f t="shared" si="10"/>
        <v>0</v>
      </c>
      <c r="E35" s="17">
        <f t="shared" si="11"/>
        <v>0</v>
      </c>
      <c r="F35" s="18">
        <f t="shared" si="11"/>
        <v>0</v>
      </c>
      <c r="G35" s="19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  <c r="P35" s="18">
        <v>0</v>
      </c>
      <c r="Q35" s="42"/>
      <c r="S35" s="42"/>
      <c r="U35" s="42"/>
    </row>
    <row r="36" spans="2:21" x14ac:dyDescent="0.2">
      <c r="B36" s="78"/>
      <c r="C36" s="31" t="s">
        <v>34</v>
      </c>
      <c r="D36" s="16">
        <f t="shared" si="10"/>
        <v>0</v>
      </c>
      <c r="E36" s="17">
        <f t="shared" si="11"/>
        <v>0</v>
      </c>
      <c r="F36" s="18">
        <f t="shared" si="11"/>
        <v>0</v>
      </c>
      <c r="G36" s="19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  <c r="P36" s="18">
        <v>0</v>
      </c>
      <c r="Q36" s="42"/>
      <c r="S36" s="42"/>
      <c r="U36" s="42"/>
    </row>
    <row r="37" spans="2:21" x14ac:dyDescent="0.2">
      <c r="B37" s="78"/>
      <c r="C37" s="31" t="s">
        <v>35</v>
      </c>
      <c r="D37" s="16">
        <f t="shared" si="10"/>
        <v>0</v>
      </c>
      <c r="E37" s="17">
        <f t="shared" si="11"/>
        <v>0</v>
      </c>
      <c r="F37" s="18">
        <f t="shared" si="11"/>
        <v>0</v>
      </c>
      <c r="G37" s="19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  <c r="P37" s="18">
        <v>0</v>
      </c>
      <c r="Q37" s="42"/>
      <c r="S37" s="42"/>
      <c r="U37" s="42"/>
    </row>
    <row r="38" spans="2:21" x14ac:dyDescent="0.2">
      <c r="B38" s="78"/>
      <c r="C38" s="31" t="s">
        <v>36</v>
      </c>
      <c r="D38" s="16">
        <f>E38+F38</f>
        <v>1</v>
      </c>
      <c r="E38" s="17">
        <f t="shared" si="11"/>
        <v>1</v>
      </c>
      <c r="F38" s="18">
        <f t="shared" si="11"/>
        <v>0</v>
      </c>
      <c r="G38" s="19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1</v>
      </c>
      <c r="N38" s="17">
        <v>0</v>
      </c>
      <c r="O38" s="17">
        <v>0</v>
      </c>
      <c r="P38" s="18">
        <v>0</v>
      </c>
      <c r="Q38" s="42"/>
      <c r="S38" s="42"/>
      <c r="U38" s="42"/>
    </row>
    <row r="39" spans="2:21" ht="13.8" thickBot="1" x14ac:dyDescent="0.25">
      <c r="B39" s="79"/>
      <c r="C39" s="32" t="s">
        <v>10</v>
      </c>
      <c r="D39" s="46">
        <f>SUM(D30:D38)</f>
        <v>10</v>
      </c>
      <c r="E39" s="23">
        <f t="shared" ref="E39" si="12">SUM(E30:E38)</f>
        <v>8</v>
      </c>
      <c r="F39" s="24">
        <f>SUM(F30:F38)</f>
        <v>2</v>
      </c>
      <c r="G39" s="22">
        <f>SUM(G30:G38)</f>
        <v>1</v>
      </c>
      <c r="H39" s="23">
        <f>SUM(H30:H38)</f>
        <v>0</v>
      </c>
      <c r="I39" s="23">
        <f t="shared" ref="I39:P39" si="13">SUM(I30:I38)</f>
        <v>0</v>
      </c>
      <c r="J39" s="23">
        <f t="shared" si="13"/>
        <v>0</v>
      </c>
      <c r="K39" s="23">
        <f t="shared" si="13"/>
        <v>1</v>
      </c>
      <c r="L39" s="23">
        <f t="shared" si="13"/>
        <v>0</v>
      </c>
      <c r="M39" s="23">
        <f t="shared" si="13"/>
        <v>5</v>
      </c>
      <c r="N39" s="23">
        <f t="shared" si="13"/>
        <v>2</v>
      </c>
      <c r="O39" s="23">
        <f t="shared" si="13"/>
        <v>1</v>
      </c>
      <c r="P39" s="51">
        <f t="shared" si="13"/>
        <v>0</v>
      </c>
      <c r="Q39" s="42"/>
      <c r="S39" s="42"/>
      <c r="U39" s="42"/>
    </row>
    <row r="40" spans="2:21" ht="13.5" customHeight="1" x14ac:dyDescent="0.2">
      <c r="B40" s="77" t="s">
        <v>61</v>
      </c>
      <c r="C40" s="26" t="s">
        <v>37</v>
      </c>
      <c r="D40" s="27">
        <f>E40+F40</f>
        <v>1</v>
      </c>
      <c r="E40" s="55">
        <f>G40+I40+K40+M40+O40</f>
        <v>1</v>
      </c>
      <c r="F40" s="12">
        <f>H40+J40+L40+N40+P40</f>
        <v>0</v>
      </c>
      <c r="G40" s="30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28">
        <v>0</v>
      </c>
      <c r="O40" s="28">
        <v>1</v>
      </c>
      <c r="P40" s="29">
        <v>0</v>
      </c>
      <c r="Q40" s="42"/>
      <c r="S40" s="42"/>
      <c r="U40" s="42"/>
    </row>
    <row r="41" spans="2:21" x14ac:dyDescent="0.2">
      <c r="B41" s="78"/>
      <c r="C41" s="31" t="s">
        <v>30</v>
      </c>
      <c r="D41" s="16">
        <f>E41+F41</f>
        <v>0</v>
      </c>
      <c r="E41" s="17">
        <f>G41+I41+K41+M41+O41</f>
        <v>0</v>
      </c>
      <c r="F41" s="18">
        <f>H41+J41+L41+N41+P41</f>
        <v>0</v>
      </c>
      <c r="G41" s="19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8">
        <v>0</v>
      </c>
      <c r="Q41" s="42"/>
      <c r="S41" s="42"/>
      <c r="U41" s="42"/>
    </row>
    <row r="42" spans="2:21" x14ac:dyDescent="0.2">
      <c r="B42" s="78"/>
      <c r="C42" s="31" t="s">
        <v>38</v>
      </c>
      <c r="D42" s="16">
        <f t="shared" ref="D42:D47" si="14">E42+F42</f>
        <v>0</v>
      </c>
      <c r="E42" s="17">
        <f t="shared" ref="E42:F48" si="15">G42+I42+K42+M42+O42</f>
        <v>0</v>
      </c>
      <c r="F42" s="18">
        <f t="shared" si="15"/>
        <v>0</v>
      </c>
      <c r="G42" s="19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8">
        <v>0</v>
      </c>
      <c r="Q42" s="42"/>
      <c r="S42" s="42"/>
      <c r="U42" s="42"/>
    </row>
    <row r="43" spans="2:21" x14ac:dyDescent="0.2">
      <c r="B43" s="78"/>
      <c r="C43" s="31" t="s">
        <v>31</v>
      </c>
      <c r="D43" s="16">
        <f t="shared" si="14"/>
        <v>8</v>
      </c>
      <c r="E43" s="17">
        <f t="shared" si="15"/>
        <v>7</v>
      </c>
      <c r="F43" s="18">
        <f t="shared" si="15"/>
        <v>1</v>
      </c>
      <c r="G43" s="19">
        <v>3</v>
      </c>
      <c r="H43" s="17">
        <v>0</v>
      </c>
      <c r="I43" s="17">
        <v>3</v>
      </c>
      <c r="J43" s="17">
        <v>1</v>
      </c>
      <c r="K43" s="17">
        <v>0</v>
      </c>
      <c r="L43" s="17">
        <v>0</v>
      </c>
      <c r="M43" s="17">
        <v>1</v>
      </c>
      <c r="N43" s="17">
        <v>0</v>
      </c>
      <c r="O43" s="17">
        <v>0</v>
      </c>
      <c r="P43" s="18">
        <v>0</v>
      </c>
      <c r="Q43" s="42"/>
      <c r="S43" s="42"/>
      <c r="U43" s="42"/>
    </row>
    <row r="44" spans="2:21" x14ac:dyDescent="0.2">
      <c r="B44" s="78"/>
      <c r="C44" s="31" t="s">
        <v>32</v>
      </c>
      <c r="D44" s="16">
        <f t="shared" si="14"/>
        <v>3</v>
      </c>
      <c r="E44" s="17">
        <f t="shared" si="15"/>
        <v>2</v>
      </c>
      <c r="F44" s="18">
        <f t="shared" si="15"/>
        <v>1</v>
      </c>
      <c r="G44" s="19">
        <v>0</v>
      </c>
      <c r="H44" s="17">
        <v>0</v>
      </c>
      <c r="I44" s="17">
        <v>1</v>
      </c>
      <c r="J44" s="17">
        <v>0</v>
      </c>
      <c r="K44" s="17">
        <v>0</v>
      </c>
      <c r="L44" s="17">
        <v>0</v>
      </c>
      <c r="M44" s="17">
        <v>1</v>
      </c>
      <c r="N44" s="17">
        <v>1</v>
      </c>
      <c r="O44" s="17">
        <v>0</v>
      </c>
      <c r="P44" s="18">
        <v>0</v>
      </c>
      <c r="Q44" s="42"/>
      <c r="S44" s="42"/>
      <c r="U44" s="42"/>
    </row>
    <row r="45" spans="2:21" x14ac:dyDescent="0.2">
      <c r="B45" s="78"/>
      <c r="C45" s="31" t="s">
        <v>33</v>
      </c>
      <c r="D45" s="16">
        <f t="shared" si="14"/>
        <v>9</v>
      </c>
      <c r="E45" s="17">
        <f t="shared" si="15"/>
        <v>8</v>
      </c>
      <c r="F45" s="18">
        <f t="shared" si="15"/>
        <v>1</v>
      </c>
      <c r="G45" s="19">
        <v>2</v>
      </c>
      <c r="H45" s="17">
        <v>0</v>
      </c>
      <c r="I45" s="17">
        <v>1</v>
      </c>
      <c r="J45" s="17">
        <v>1</v>
      </c>
      <c r="K45" s="17">
        <v>1</v>
      </c>
      <c r="L45" s="17">
        <v>0</v>
      </c>
      <c r="M45" s="17">
        <v>2</v>
      </c>
      <c r="N45" s="17">
        <v>0</v>
      </c>
      <c r="O45" s="17">
        <v>2</v>
      </c>
      <c r="P45" s="18">
        <v>0</v>
      </c>
      <c r="Q45" s="42"/>
      <c r="S45" s="42"/>
      <c r="U45" s="42"/>
    </row>
    <row r="46" spans="2:21" x14ac:dyDescent="0.2">
      <c r="B46" s="78"/>
      <c r="C46" s="31" t="s">
        <v>34</v>
      </c>
      <c r="D46" s="16">
        <f t="shared" si="14"/>
        <v>6</v>
      </c>
      <c r="E46" s="17">
        <f t="shared" si="15"/>
        <v>6</v>
      </c>
      <c r="F46" s="18">
        <f t="shared" si="15"/>
        <v>0</v>
      </c>
      <c r="G46" s="19">
        <v>1</v>
      </c>
      <c r="H46" s="17">
        <v>0</v>
      </c>
      <c r="I46" s="17">
        <v>1</v>
      </c>
      <c r="J46" s="17">
        <v>0</v>
      </c>
      <c r="K46" s="17">
        <v>2</v>
      </c>
      <c r="L46" s="17">
        <v>0</v>
      </c>
      <c r="M46" s="17">
        <v>1</v>
      </c>
      <c r="N46" s="17">
        <v>0</v>
      </c>
      <c r="O46" s="17">
        <v>1</v>
      </c>
      <c r="P46" s="18">
        <v>0</v>
      </c>
      <c r="Q46" s="42"/>
      <c r="S46" s="42"/>
      <c r="U46" s="42"/>
    </row>
    <row r="47" spans="2:21" x14ac:dyDescent="0.2">
      <c r="B47" s="78"/>
      <c r="C47" s="31" t="s">
        <v>35</v>
      </c>
      <c r="D47" s="16">
        <f t="shared" si="14"/>
        <v>0</v>
      </c>
      <c r="E47" s="17">
        <f t="shared" si="15"/>
        <v>0</v>
      </c>
      <c r="F47" s="18">
        <f t="shared" si="15"/>
        <v>0</v>
      </c>
      <c r="G47" s="19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8">
        <v>0</v>
      </c>
      <c r="Q47" s="42"/>
      <c r="S47" s="42"/>
      <c r="U47" s="42"/>
    </row>
    <row r="48" spans="2:21" x14ac:dyDescent="0.2">
      <c r="B48" s="78"/>
      <c r="C48" s="31" t="s">
        <v>36</v>
      </c>
      <c r="D48" s="16">
        <f>E48+F48</f>
        <v>2</v>
      </c>
      <c r="E48" s="17">
        <f t="shared" si="15"/>
        <v>2</v>
      </c>
      <c r="F48" s="18">
        <f t="shared" si="15"/>
        <v>0</v>
      </c>
      <c r="G48" s="19">
        <v>0</v>
      </c>
      <c r="H48" s="17">
        <v>0</v>
      </c>
      <c r="I48" s="17">
        <v>1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1</v>
      </c>
      <c r="P48" s="18">
        <v>0</v>
      </c>
      <c r="Q48" s="42"/>
      <c r="S48" s="42"/>
      <c r="U48" s="42"/>
    </row>
    <row r="49" spans="2:21" ht="13.8" thickBot="1" x14ac:dyDescent="0.25">
      <c r="B49" s="79"/>
      <c r="C49" s="32" t="s">
        <v>10</v>
      </c>
      <c r="D49" s="46">
        <f>SUM(D40:D48)</f>
        <v>29</v>
      </c>
      <c r="E49" s="23">
        <f t="shared" ref="E49" si="16">SUM(E40:E48)</f>
        <v>26</v>
      </c>
      <c r="F49" s="24">
        <f>SUM(F40:F48)</f>
        <v>3</v>
      </c>
      <c r="G49" s="22">
        <f>SUM(G40:G48)</f>
        <v>6</v>
      </c>
      <c r="H49" s="23">
        <f>SUM(H40:H48)</f>
        <v>0</v>
      </c>
      <c r="I49" s="23">
        <f t="shared" ref="I49:P49" si="17">SUM(I40:I48)</f>
        <v>7</v>
      </c>
      <c r="J49" s="23">
        <f t="shared" si="17"/>
        <v>2</v>
      </c>
      <c r="K49" s="23">
        <f t="shared" si="17"/>
        <v>3</v>
      </c>
      <c r="L49" s="23">
        <f t="shared" si="17"/>
        <v>0</v>
      </c>
      <c r="M49" s="23">
        <f t="shared" si="17"/>
        <v>5</v>
      </c>
      <c r="N49" s="23">
        <f t="shared" si="17"/>
        <v>1</v>
      </c>
      <c r="O49" s="23">
        <f t="shared" si="17"/>
        <v>5</v>
      </c>
      <c r="P49" s="51">
        <f t="shared" si="17"/>
        <v>0</v>
      </c>
      <c r="Q49" s="42"/>
      <c r="S49" s="42"/>
      <c r="U49" s="42"/>
    </row>
    <row r="50" spans="2:21" ht="13.8" thickBot="1" x14ac:dyDescent="0.25">
      <c r="B50" s="68" t="s">
        <v>12</v>
      </c>
      <c r="C50" s="69"/>
      <c r="D50" s="43">
        <f>D4+D5+D6+D7+D8+D9+D19+D29+D39+D49</f>
        <v>126</v>
      </c>
      <c r="E50" s="44">
        <f t="shared" ref="E50" si="18">E4+E5+E6+E7+E8+E9+E19+E29+E39+E49</f>
        <v>107</v>
      </c>
      <c r="F50" s="50">
        <f>F4+F5+F6+F7+F8+F9+F19+F29+F39+F49</f>
        <v>19</v>
      </c>
      <c r="G50" s="47">
        <f t="shared" ref="G50:P50" si="19">G4+G5+G6+G7+G8+G9+G19+G29+G39+G49</f>
        <v>29</v>
      </c>
      <c r="H50" s="44">
        <f t="shared" si="19"/>
        <v>5</v>
      </c>
      <c r="I50" s="44">
        <f t="shared" si="19"/>
        <v>29</v>
      </c>
      <c r="J50" s="49">
        <f t="shared" si="19"/>
        <v>5</v>
      </c>
      <c r="K50" s="49">
        <f t="shared" si="19"/>
        <v>19</v>
      </c>
      <c r="L50" s="49">
        <f t="shared" si="19"/>
        <v>2</v>
      </c>
      <c r="M50" s="49">
        <f t="shared" si="19"/>
        <v>21</v>
      </c>
      <c r="N50" s="49">
        <f t="shared" si="19"/>
        <v>3</v>
      </c>
      <c r="O50" s="49">
        <f t="shared" si="19"/>
        <v>9</v>
      </c>
      <c r="P50" s="50">
        <f t="shared" si="19"/>
        <v>4</v>
      </c>
      <c r="Q50" s="42"/>
      <c r="S50" s="42"/>
      <c r="U50" s="42"/>
    </row>
    <row r="51" spans="2:21" ht="13.8" thickBot="1" x14ac:dyDescent="0.25"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42"/>
      <c r="S51" s="42"/>
      <c r="U51" s="42"/>
    </row>
    <row r="52" spans="2:21" x14ac:dyDescent="0.2">
      <c r="B52" s="8"/>
      <c r="C52" s="9" t="s">
        <v>13</v>
      </c>
      <c r="D52" s="27">
        <f>E52+F52</f>
        <v>5</v>
      </c>
      <c r="E52" s="55">
        <f>G52+I52+K52+M52+O52</f>
        <v>5</v>
      </c>
      <c r="F52" s="12">
        <f>H52+J52+L52+N52+P52</f>
        <v>0</v>
      </c>
      <c r="G52" s="13">
        <f>G10+G20+G30+G40</f>
        <v>1</v>
      </c>
      <c r="H52" s="11">
        <f t="shared" ref="H52:P52" si="20">H10+H20+H30+H40</f>
        <v>0</v>
      </c>
      <c r="I52" s="11">
        <f t="shared" si="20"/>
        <v>1</v>
      </c>
      <c r="J52" s="11">
        <f t="shared" si="20"/>
        <v>0</v>
      </c>
      <c r="K52" s="11">
        <f t="shared" si="20"/>
        <v>2</v>
      </c>
      <c r="L52" s="11">
        <f t="shared" si="20"/>
        <v>0</v>
      </c>
      <c r="M52" s="11">
        <f t="shared" si="20"/>
        <v>0</v>
      </c>
      <c r="N52" s="11">
        <f t="shared" si="20"/>
        <v>0</v>
      </c>
      <c r="O52" s="11">
        <f t="shared" si="20"/>
        <v>1</v>
      </c>
      <c r="P52" s="12">
        <f t="shared" si="20"/>
        <v>0</v>
      </c>
      <c r="Q52" s="42"/>
      <c r="S52" s="42"/>
      <c r="U52" s="42"/>
    </row>
    <row r="53" spans="2:21" x14ac:dyDescent="0.2">
      <c r="B53" s="14"/>
      <c r="C53" s="15" t="s">
        <v>41</v>
      </c>
      <c r="D53" s="16">
        <f>E53+F53</f>
        <v>0</v>
      </c>
      <c r="E53" s="17">
        <f>G53+I53+K53+M53+O53</f>
        <v>0</v>
      </c>
      <c r="F53" s="18">
        <f>H53+J53+L53+N53+P53</f>
        <v>0</v>
      </c>
      <c r="G53" s="19">
        <f t="shared" ref="G53:P60" si="21">G11+G21+G31+G41</f>
        <v>0</v>
      </c>
      <c r="H53" s="17">
        <f t="shared" si="21"/>
        <v>0</v>
      </c>
      <c r="I53" s="17">
        <f t="shared" si="21"/>
        <v>0</v>
      </c>
      <c r="J53" s="17">
        <f t="shared" si="21"/>
        <v>0</v>
      </c>
      <c r="K53" s="17">
        <f t="shared" si="21"/>
        <v>0</v>
      </c>
      <c r="L53" s="17">
        <f t="shared" si="21"/>
        <v>0</v>
      </c>
      <c r="M53" s="17">
        <f t="shared" si="21"/>
        <v>0</v>
      </c>
      <c r="N53" s="17">
        <f t="shared" si="21"/>
        <v>0</v>
      </c>
      <c r="O53" s="17">
        <f t="shared" si="21"/>
        <v>0</v>
      </c>
      <c r="P53" s="18">
        <f t="shared" si="21"/>
        <v>0</v>
      </c>
      <c r="Q53" s="42"/>
      <c r="S53" s="42"/>
      <c r="U53" s="42"/>
    </row>
    <row r="54" spans="2:21" x14ac:dyDescent="0.2">
      <c r="B54" s="14"/>
      <c r="C54" s="15" t="s">
        <v>42</v>
      </c>
      <c r="D54" s="16">
        <f t="shared" ref="D54:D59" si="22">E54+F54</f>
        <v>11</v>
      </c>
      <c r="E54" s="17">
        <f t="shared" ref="E54:F59" si="23">G54+I54+K54+M54+O54</f>
        <v>9</v>
      </c>
      <c r="F54" s="18">
        <f t="shared" si="23"/>
        <v>2</v>
      </c>
      <c r="G54" s="19">
        <f t="shared" si="21"/>
        <v>2</v>
      </c>
      <c r="H54" s="17">
        <f t="shared" si="21"/>
        <v>0</v>
      </c>
      <c r="I54" s="17">
        <f t="shared" si="21"/>
        <v>0</v>
      </c>
      <c r="J54" s="17">
        <f t="shared" si="21"/>
        <v>0</v>
      </c>
      <c r="K54" s="17">
        <f t="shared" si="21"/>
        <v>2</v>
      </c>
      <c r="L54" s="17">
        <f t="shared" si="21"/>
        <v>0</v>
      </c>
      <c r="M54" s="17">
        <f t="shared" si="21"/>
        <v>4</v>
      </c>
      <c r="N54" s="17">
        <f t="shared" si="21"/>
        <v>2</v>
      </c>
      <c r="O54" s="17">
        <f t="shared" si="21"/>
        <v>1</v>
      </c>
      <c r="P54" s="18">
        <f t="shared" si="21"/>
        <v>0</v>
      </c>
      <c r="Q54" s="42"/>
      <c r="S54" s="42"/>
      <c r="U54" s="42"/>
    </row>
    <row r="55" spans="2:21" x14ac:dyDescent="0.2">
      <c r="B55" s="14"/>
      <c r="C55" s="15" t="s">
        <v>43</v>
      </c>
      <c r="D55" s="16">
        <f t="shared" si="22"/>
        <v>26</v>
      </c>
      <c r="E55" s="17">
        <f t="shared" si="23"/>
        <v>25</v>
      </c>
      <c r="F55" s="18">
        <f t="shared" si="23"/>
        <v>1</v>
      </c>
      <c r="G55" s="19">
        <f t="shared" si="21"/>
        <v>8</v>
      </c>
      <c r="H55" s="17">
        <f t="shared" si="21"/>
        <v>0</v>
      </c>
      <c r="I55" s="17">
        <f t="shared" si="21"/>
        <v>9</v>
      </c>
      <c r="J55" s="17">
        <f t="shared" si="21"/>
        <v>1</v>
      </c>
      <c r="K55" s="17">
        <f t="shared" si="21"/>
        <v>5</v>
      </c>
      <c r="L55" s="17">
        <f t="shared" si="21"/>
        <v>0</v>
      </c>
      <c r="M55" s="17">
        <f t="shared" si="21"/>
        <v>2</v>
      </c>
      <c r="N55" s="17">
        <f t="shared" si="21"/>
        <v>0</v>
      </c>
      <c r="O55" s="17">
        <f t="shared" si="21"/>
        <v>1</v>
      </c>
      <c r="P55" s="18">
        <f t="shared" si="21"/>
        <v>0</v>
      </c>
      <c r="Q55" s="42"/>
      <c r="S55" s="42"/>
      <c r="U55" s="42"/>
    </row>
    <row r="56" spans="2:21" x14ac:dyDescent="0.2">
      <c r="B56" s="14"/>
      <c r="C56" s="15" t="s">
        <v>44</v>
      </c>
      <c r="D56" s="16">
        <f t="shared" si="22"/>
        <v>18</v>
      </c>
      <c r="E56" s="17">
        <f t="shared" si="23"/>
        <v>16</v>
      </c>
      <c r="F56" s="18">
        <f t="shared" si="23"/>
        <v>2</v>
      </c>
      <c r="G56" s="19">
        <f t="shared" si="21"/>
        <v>4</v>
      </c>
      <c r="H56" s="17">
        <f t="shared" si="21"/>
        <v>0</v>
      </c>
      <c r="I56" s="17">
        <f t="shared" si="21"/>
        <v>3</v>
      </c>
      <c r="J56" s="17">
        <f t="shared" si="21"/>
        <v>0</v>
      </c>
      <c r="K56" s="17">
        <f t="shared" si="21"/>
        <v>3</v>
      </c>
      <c r="L56" s="17">
        <f t="shared" si="21"/>
        <v>0</v>
      </c>
      <c r="M56" s="17">
        <f t="shared" si="21"/>
        <v>5</v>
      </c>
      <c r="N56" s="17">
        <f t="shared" si="21"/>
        <v>1</v>
      </c>
      <c r="O56" s="17">
        <f t="shared" si="21"/>
        <v>1</v>
      </c>
      <c r="P56" s="18">
        <f t="shared" si="21"/>
        <v>1</v>
      </c>
      <c r="Q56" s="42"/>
      <c r="S56" s="42"/>
      <c r="U56" s="42"/>
    </row>
    <row r="57" spans="2:21" x14ac:dyDescent="0.2">
      <c r="B57" s="14"/>
      <c r="C57" s="15" t="s">
        <v>45</v>
      </c>
      <c r="D57" s="16">
        <f t="shared" si="22"/>
        <v>29</v>
      </c>
      <c r="E57" s="17">
        <f t="shared" si="23"/>
        <v>25</v>
      </c>
      <c r="F57" s="18">
        <f t="shared" si="23"/>
        <v>4</v>
      </c>
      <c r="G57" s="19">
        <f t="shared" si="21"/>
        <v>7</v>
      </c>
      <c r="H57" s="17">
        <f t="shared" si="21"/>
        <v>1</v>
      </c>
      <c r="I57" s="17">
        <f t="shared" si="21"/>
        <v>8</v>
      </c>
      <c r="J57" s="17">
        <f t="shared" si="21"/>
        <v>3</v>
      </c>
      <c r="K57" s="17">
        <f t="shared" si="21"/>
        <v>2</v>
      </c>
      <c r="L57" s="17">
        <f t="shared" si="21"/>
        <v>0</v>
      </c>
      <c r="M57" s="17">
        <f t="shared" si="21"/>
        <v>5</v>
      </c>
      <c r="N57" s="17">
        <f t="shared" si="21"/>
        <v>0</v>
      </c>
      <c r="O57" s="17">
        <f t="shared" si="21"/>
        <v>3</v>
      </c>
      <c r="P57" s="18">
        <f t="shared" si="21"/>
        <v>0</v>
      </c>
      <c r="Q57" s="42"/>
      <c r="S57" s="42"/>
      <c r="U57" s="42"/>
    </row>
    <row r="58" spans="2:21" x14ac:dyDescent="0.2">
      <c r="B58" s="14"/>
      <c r="C58" s="15" t="s">
        <v>46</v>
      </c>
      <c r="D58" s="16">
        <f t="shared" si="22"/>
        <v>6</v>
      </c>
      <c r="E58" s="17">
        <f t="shared" si="23"/>
        <v>6</v>
      </c>
      <c r="F58" s="18">
        <f t="shared" si="23"/>
        <v>0</v>
      </c>
      <c r="G58" s="19">
        <f t="shared" si="21"/>
        <v>1</v>
      </c>
      <c r="H58" s="17">
        <f t="shared" si="21"/>
        <v>0</v>
      </c>
      <c r="I58" s="17">
        <f t="shared" si="21"/>
        <v>1</v>
      </c>
      <c r="J58" s="17">
        <f t="shared" si="21"/>
        <v>0</v>
      </c>
      <c r="K58" s="17">
        <f t="shared" si="21"/>
        <v>2</v>
      </c>
      <c r="L58" s="17">
        <f t="shared" si="21"/>
        <v>0</v>
      </c>
      <c r="M58" s="17">
        <f t="shared" si="21"/>
        <v>1</v>
      </c>
      <c r="N58" s="17">
        <f t="shared" si="21"/>
        <v>0</v>
      </c>
      <c r="O58" s="17">
        <f t="shared" si="21"/>
        <v>1</v>
      </c>
      <c r="P58" s="18">
        <f t="shared" si="21"/>
        <v>0</v>
      </c>
      <c r="Q58" s="42"/>
      <c r="S58" s="42"/>
      <c r="U58" s="42"/>
    </row>
    <row r="59" spans="2:21" x14ac:dyDescent="0.2">
      <c r="B59" s="14"/>
      <c r="C59" s="15" t="s">
        <v>47</v>
      </c>
      <c r="D59" s="16">
        <f t="shared" si="22"/>
        <v>0</v>
      </c>
      <c r="E59" s="17">
        <f t="shared" si="23"/>
        <v>0</v>
      </c>
      <c r="F59" s="18">
        <f t="shared" si="23"/>
        <v>0</v>
      </c>
      <c r="G59" s="19">
        <f t="shared" si="21"/>
        <v>0</v>
      </c>
      <c r="H59" s="17">
        <f t="shared" si="21"/>
        <v>0</v>
      </c>
      <c r="I59" s="17">
        <f t="shared" si="21"/>
        <v>0</v>
      </c>
      <c r="J59" s="17">
        <f t="shared" si="21"/>
        <v>0</v>
      </c>
      <c r="K59" s="17">
        <f t="shared" si="21"/>
        <v>0</v>
      </c>
      <c r="L59" s="17">
        <f t="shared" si="21"/>
        <v>0</v>
      </c>
      <c r="M59" s="17">
        <f t="shared" si="21"/>
        <v>0</v>
      </c>
      <c r="N59" s="17">
        <f t="shared" si="21"/>
        <v>0</v>
      </c>
      <c r="O59" s="17">
        <f t="shared" si="21"/>
        <v>0</v>
      </c>
      <c r="P59" s="18">
        <f t="shared" si="21"/>
        <v>0</v>
      </c>
      <c r="Q59" s="42"/>
      <c r="S59" s="42"/>
      <c r="U59" s="42"/>
    </row>
    <row r="60" spans="2:21" ht="13.8" thickBot="1" x14ac:dyDescent="0.25">
      <c r="B60" s="37"/>
      <c r="C60" s="38" t="s">
        <v>52</v>
      </c>
      <c r="D60" s="59">
        <f>E60+F60</f>
        <v>4</v>
      </c>
      <c r="E60" s="17">
        <f>G60+I60+K60+M60+O60</f>
        <v>4</v>
      </c>
      <c r="F60" s="18">
        <f>H60+J60+L60+N60+P60</f>
        <v>0</v>
      </c>
      <c r="G60" s="25">
        <f t="shared" si="21"/>
        <v>0</v>
      </c>
      <c r="H60" s="23">
        <f t="shared" si="21"/>
        <v>0</v>
      </c>
      <c r="I60" s="23">
        <f t="shared" si="21"/>
        <v>2</v>
      </c>
      <c r="J60" s="23">
        <f t="shared" si="21"/>
        <v>0</v>
      </c>
      <c r="K60" s="23">
        <f t="shared" si="21"/>
        <v>0</v>
      </c>
      <c r="L60" s="23">
        <f t="shared" si="21"/>
        <v>0</v>
      </c>
      <c r="M60" s="23">
        <f t="shared" si="21"/>
        <v>1</v>
      </c>
      <c r="N60" s="23">
        <f t="shared" si="21"/>
        <v>0</v>
      </c>
      <c r="O60" s="23">
        <f t="shared" si="21"/>
        <v>1</v>
      </c>
      <c r="P60" s="24">
        <f t="shared" si="21"/>
        <v>0</v>
      </c>
      <c r="Q60" s="42"/>
      <c r="S60" s="42"/>
      <c r="U60" s="42"/>
    </row>
    <row r="61" spans="2:21" ht="13.8" thickBot="1" x14ac:dyDescent="0.25">
      <c r="B61" s="68" t="s">
        <v>53</v>
      </c>
      <c r="C61" s="69"/>
      <c r="D61" s="47">
        <f>SUM(D52:D60)</f>
        <v>99</v>
      </c>
      <c r="E61" s="44">
        <f>SUM(E52:E60)</f>
        <v>90</v>
      </c>
      <c r="F61" s="50">
        <f>SUM(F52:F60)</f>
        <v>9</v>
      </c>
      <c r="G61" s="36">
        <f>SUM(G52:G60)</f>
        <v>23</v>
      </c>
      <c r="H61" s="34">
        <f>SUM(H52:H60)</f>
        <v>1</v>
      </c>
      <c r="I61" s="34">
        <f t="shared" ref="I61:O61" si="24">SUM(I52:I60)</f>
        <v>24</v>
      </c>
      <c r="J61" s="34">
        <f t="shared" si="24"/>
        <v>4</v>
      </c>
      <c r="K61" s="34">
        <f t="shared" si="24"/>
        <v>16</v>
      </c>
      <c r="L61" s="34">
        <f t="shared" si="24"/>
        <v>0</v>
      </c>
      <c r="M61" s="34">
        <f t="shared" si="24"/>
        <v>18</v>
      </c>
      <c r="N61" s="34">
        <f t="shared" si="24"/>
        <v>3</v>
      </c>
      <c r="O61" s="34">
        <f t="shared" si="24"/>
        <v>9</v>
      </c>
      <c r="P61" s="35">
        <f>SUM(P52:P60)</f>
        <v>1</v>
      </c>
      <c r="Q61" s="42"/>
      <c r="S61" s="42"/>
      <c r="U61" s="42"/>
    </row>
    <row r="63" spans="2:21" x14ac:dyDescent="0.2"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</row>
    <row r="65" spans="4:16" x14ac:dyDescent="0.2"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</row>
    <row r="67" spans="4:16" x14ac:dyDescent="0.2"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</row>
    <row r="69" spans="4:16" x14ac:dyDescent="0.2"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</row>
    <row r="71" spans="4:16" x14ac:dyDescent="0.2"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</row>
  </sheetData>
  <mergeCells count="14">
    <mergeCell ref="B51:P51"/>
    <mergeCell ref="B61:C61"/>
    <mergeCell ref="O2:P2"/>
    <mergeCell ref="B10:B19"/>
    <mergeCell ref="B20:B29"/>
    <mergeCell ref="B30:B39"/>
    <mergeCell ref="B40:B49"/>
    <mergeCell ref="B50:C50"/>
    <mergeCell ref="B2:C3"/>
    <mergeCell ref="D2:F2"/>
    <mergeCell ref="G2:H2"/>
    <mergeCell ref="I2:J2"/>
    <mergeCell ref="K2:L2"/>
    <mergeCell ref="M2:N2"/>
  </mergeCells>
  <phoneticPr fontId="1"/>
  <pageMargins left="0" right="0" top="0.74803149606299213" bottom="0.74803149606299213" header="0.31496062992125984" footer="0.31496062992125984"/>
  <pageSetup paperSize="8" scale="95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Y104"/>
  <sheetViews>
    <sheetView zoomScaleNormal="100" zoomScaleSheetLayoutView="100" workbookViewId="0"/>
  </sheetViews>
  <sheetFormatPr defaultColWidth="9" defaultRowHeight="13.2" x14ac:dyDescent="0.2"/>
  <cols>
    <col min="1" max="1" width="2.77734375" style="41" customWidth="1"/>
    <col min="2" max="2" width="4.6640625" style="41" customWidth="1"/>
    <col min="3" max="3" width="16.88671875" style="41" bestFit="1" customWidth="1"/>
    <col min="4" max="20" width="6.88671875" style="41" customWidth="1"/>
    <col min="21" max="16384" width="9" style="41"/>
  </cols>
  <sheetData>
    <row r="1" spans="2:25" ht="13.8" thickBot="1" x14ac:dyDescent="0.25">
      <c r="B1" s="41" t="s">
        <v>67</v>
      </c>
      <c r="T1" s="64"/>
    </row>
    <row r="2" spans="2:25" ht="13.5" customHeight="1" x14ac:dyDescent="0.2">
      <c r="B2" s="80" t="s">
        <v>0</v>
      </c>
      <c r="C2" s="81"/>
      <c r="D2" s="84" t="s">
        <v>1</v>
      </c>
      <c r="E2" s="85"/>
      <c r="F2" s="86"/>
      <c r="G2" s="92" t="s">
        <v>14</v>
      </c>
      <c r="H2" s="92"/>
      <c r="I2" s="92" t="s">
        <v>15</v>
      </c>
      <c r="J2" s="92"/>
      <c r="K2" s="92" t="s">
        <v>16</v>
      </c>
      <c r="L2" s="92"/>
      <c r="M2" s="92" t="s">
        <v>17</v>
      </c>
      <c r="N2" s="92"/>
      <c r="O2" s="92" t="s">
        <v>18</v>
      </c>
      <c r="P2" s="92"/>
      <c r="Q2" s="92" t="s">
        <v>19</v>
      </c>
      <c r="R2" s="92"/>
      <c r="S2" s="92" t="s">
        <v>20</v>
      </c>
      <c r="T2" s="93"/>
    </row>
    <row r="3" spans="2:25" ht="13.8" thickBot="1" x14ac:dyDescent="0.25">
      <c r="B3" s="82"/>
      <c r="C3" s="83"/>
      <c r="D3" s="1" t="s">
        <v>5</v>
      </c>
      <c r="E3" s="2" t="s">
        <v>6</v>
      </c>
      <c r="F3" s="63" t="s">
        <v>7</v>
      </c>
      <c r="G3" s="6" t="s">
        <v>6</v>
      </c>
      <c r="H3" s="5" t="s">
        <v>7</v>
      </c>
      <c r="I3" s="6" t="s">
        <v>6</v>
      </c>
      <c r="J3" s="5" t="s">
        <v>7</v>
      </c>
      <c r="K3" s="7" t="s">
        <v>6</v>
      </c>
      <c r="L3" s="7" t="s">
        <v>7</v>
      </c>
      <c r="M3" s="5" t="s">
        <v>6</v>
      </c>
      <c r="N3" s="5" t="s">
        <v>7</v>
      </c>
      <c r="O3" s="6" t="s">
        <v>6</v>
      </c>
      <c r="P3" s="5" t="s">
        <v>7</v>
      </c>
      <c r="Q3" s="7" t="s">
        <v>6</v>
      </c>
      <c r="R3" s="7" t="s">
        <v>7</v>
      </c>
      <c r="S3" s="7" t="s">
        <v>6</v>
      </c>
      <c r="T3" s="40" t="s">
        <v>7</v>
      </c>
    </row>
    <row r="4" spans="2:25" x14ac:dyDescent="0.2">
      <c r="B4" s="8"/>
      <c r="C4" s="9" t="s">
        <v>8</v>
      </c>
      <c r="D4" s="65">
        <f>E4+F4</f>
        <v>11</v>
      </c>
      <c r="E4" s="52">
        <f>M4+O4+Q4+S4</f>
        <v>7</v>
      </c>
      <c r="F4" s="66">
        <f>N4+P4+R4+T4</f>
        <v>4</v>
      </c>
      <c r="G4" s="13" t="s">
        <v>59</v>
      </c>
      <c r="H4" s="11" t="s">
        <v>59</v>
      </c>
      <c r="I4" s="11" t="s">
        <v>59</v>
      </c>
      <c r="J4" s="11" t="s">
        <v>59</v>
      </c>
      <c r="K4" s="11" t="s">
        <v>59</v>
      </c>
      <c r="L4" s="11" t="s">
        <v>59</v>
      </c>
      <c r="M4" s="11">
        <v>0</v>
      </c>
      <c r="N4" s="11">
        <v>1</v>
      </c>
      <c r="O4" s="11">
        <v>3</v>
      </c>
      <c r="P4" s="11">
        <v>2</v>
      </c>
      <c r="Q4" s="11">
        <v>3</v>
      </c>
      <c r="R4" s="11">
        <v>0</v>
      </c>
      <c r="S4" s="11">
        <v>1</v>
      </c>
      <c r="T4" s="12">
        <v>1</v>
      </c>
      <c r="U4" s="42"/>
      <c r="W4" s="42"/>
      <c r="Y4" s="42"/>
    </row>
    <row r="5" spans="2:25" x14ac:dyDescent="0.2">
      <c r="B5" s="14"/>
      <c r="C5" s="15" t="s">
        <v>48</v>
      </c>
      <c r="D5" s="19">
        <f t="shared" ref="D5:D9" si="0">E5+F5</f>
        <v>5</v>
      </c>
      <c r="E5" s="17">
        <f t="shared" ref="E5:E50" si="1">M5+O5+Q5+S5</f>
        <v>5</v>
      </c>
      <c r="F5" s="18">
        <f t="shared" ref="F5:F50" si="2">N5+P5+R5+T5</f>
        <v>0</v>
      </c>
      <c r="G5" s="19" t="s">
        <v>59</v>
      </c>
      <c r="H5" s="17" t="s">
        <v>59</v>
      </c>
      <c r="I5" s="17" t="s">
        <v>59</v>
      </c>
      <c r="J5" s="17" t="s">
        <v>59</v>
      </c>
      <c r="K5" s="17" t="s">
        <v>59</v>
      </c>
      <c r="L5" s="17" t="s">
        <v>59</v>
      </c>
      <c r="M5" s="17">
        <v>1</v>
      </c>
      <c r="N5" s="17">
        <v>0</v>
      </c>
      <c r="O5" s="17">
        <v>2</v>
      </c>
      <c r="P5" s="17">
        <v>0</v>
      </c>
      <c r="Q5" s="17">
        <v>2</v>
      </c>
      <c r="R5" s="17">
        <v>0</v>
      </c>
      <c r="S5" s="17">
        <v>0</v>
      </c>
      <c r="T5" s="18">
        <v>0</v>
      </c>
      <c r="U5" s="42"/>
      <c r="W5" s="42"/>
      <c r="Y5" s="42"/>
    </row>
    <row r="6" spans="2:25" x14ac:dyDescent="0.2">
      <c r="B6" s="14"/>
      <c r="C6" s="15" t="s">
        <v>9</v>
      </c>
      <c r="D6" s="19">
        <f t="shared" si="0"/>
        <v>16</v>
      </c>
      <c r="E6" s="17">
        <f t="shared" si="1"/>
        <v>10</v>
      </c>
      <c r="F6" s="18">
        <f t="shared" si="2"/>
        <v>6</v>
      </c>
      <c r="G6" s="19" t="s">
        <v>59</v>
      </c>
      <c r="H6" s="17" t="s">
        <v>59</v>
      </c>
      <c r="I6" s="17" t="s">
        <v>59</v>
      </c>
      <c r="J6" s="17" t="s">
        <v>59</v>
      </c>
      <c r="K6" s="17" t="s">
        <v>59</v>
      </c>
      <c r="L6" s="17" t="s">
        <v>59</v>
      </c>
      <c r="M6" s="17">
        <v>1</v>
      </c>
      <c r="N6" s="17">
        <v>0</v>
      </c>
      <c r="O6" s="17">
        <v>2</v>
      </c>
      <c r="P6" s="17">
        <v>3</v>
      </c>
      <c r="Q6" s="17">
        <v>6</v>
      </c>
      <c r="R6" s="17">
        <v>3</v>
      </c>
      <c r="S6" s="17">
        <v>1</v>
      </c>
      <c r="T6" s="18">
        <v>0</v>
      </c>
      <c r="U6" s="42"/>
      <c r="W6" s="42"/>
      <c r="Y6" s="42"/>
    </row>
    <row r="7" spans="2:25" x14ac:dyDescent="0.2">
      <c r="B7" s="14"/>
      <c r="C7" s="15" t="s">
        <v>49</v>
      </c>
      <c r="D7" s="19">
        <f t="shared" si="0"/>
        <v>1</v>
      </c>
      <c r="E7" s="17">
        <f t="shared" si="1"/>
        <v>0</v>
      </c>
      <c r="F7" s="18">
        <f t="shared" si="2"/>
        <v>1</v>
      </c>
      <c r="G7" s="19" t="s">
        <v>59</v>
      </c>
      <c r="H7" s="17" t="s">
        <v>59</v>
      </c>
      <c r="I7" s="17" t="s">
        <v>59</v>
      </c>
      <c r="J7" s="17" t="s">
        <v>59</v>
      </c>
      <c r="K7" s="17" t="s">
        <v>59</v>
      </c>
      <c r="L7" s="17" t="s">
        <v>59</v>
      </c>
      <c r="M7" s="17">
        <v>0</v>
      </c>
      <c r="N7" s="17">
        <v>0</v>
      </c>
      <c r="O7" s="17">
        <v>0</v>
      </c>
      <c r="P7" s="17">
        <v>1</v>
      </c>
      <c r="Q7" s="17">
        <v>0</v>
      </c>
      <c r="R7" s="17">
        <v>0</v>
      </c>
      <c r="S7" s="17">
        <v>0</v>
      </c>
      <c r="T7" s="18">
        <v>0</v>
      </c>
      <c r="U7" s="42"/>
      <c r="W7" s="42"/>
      <c r="Y7" s="42"/>
    </row>
    <row r="8" spans="2:25" x14ac:dyDescent="0.2">
      <c r="B8" s="14"/>
      <c r="C8" s="15" t="s">
        <v>50</v>
      </c>
      <c r="D8" s="19">
        <f>E8+F8</f>
        <v>293</v>
      </c>
      <c r="E8" s="17">
        <f t="shared" si="1"/>
        <v>190</v>
      </c>
      <c r="F8" s="18">
        <f t="shared" si="2"/>
        <v>103</v>
      </c>
      <c r="G8" s="19" t="s">
        <v>59</v>
      </c>
      <c r="H8" s="17" t="s">
        <v>59</v>
      </c>
      <c r="I8" s="17" t="s">
        <v>59</v>
      </c>
      <c r="J8" s="17" t="s">
        <v>59</v>
      </c>
      <c r="K8" s="17" t="s">
        <v>59</v>
      </c>
      <c r="L8" s="17" t="s">
        <v>59</v>
      </c>
      <c r="M8" s="17">
        <v>44</v>
      </c>
      <c r="N8" s="17">
        <v>18</v>
      </c>
      <c r="O8" s="17">
        <v>60</v>
      </c>
      <c r="P8" s="17">
        <v>31</v>
      </c>
      <c r="Q8" s="17">
        <v>66</v>
      </c>
      <c r="R8" s="17">
        <v>34</v>
      </c>
      <c r="S8" s="17">
        <v>20</v>
      </c>
      <c r="T8" s="18">
        <v>20</v>
      </c>
      <c r="U8" s="42"/>
      <c r="W8" s="42"/>
      <c r="Y8" s="42"/>
    </row>
    <row r="9" spans="2:25" ht="13.8" thickBot="1" x14ac:dyDescent="0.25">
      <c r="B9" s="20"/>
      <c r="C9" s="21" t="s">
        <v>28</v>
      </c>
      <c r="D9" s="22">
        <f t="shared" si="0"/>
        <v>71</v>
      </c>
      <c r="E9" s="23">
        <f t="shared" si="1"/>
        <v>50</v>
      </c>
      <c r="F9" s="24">
        <f t="shared" si="2"/>
        <v>21</v>
      </c>
      <c r="G9" s="25" t="s">
        <v>59</v>
      </c>
      <c r="H9" s="23" t="s">
        <v>59</v>
      </c>
      <c r="I9" s="23" t="s">
        <v>59</v>
      </c>
      <c r="J9" s="23" t="s">
        <v>59</v>
      </c>
      <c r="K9" s="23" t="s">
        <v>59</v>
      </c>
      <c r="L9" s="23" t="s">
        <v>59</v>
      </c>
      <c r="M9" s="23">
        <v>9</v>
      </c>
      <c r="N9" s="23">
        <v>2</v>
      </c>
      <c r="O9" s="23">
        <v>16</v>
      </c>
      <c r="P9" s="23">
        <v>6</v>
      </c>
      <c r="Q9" s="23">
        <v>19</v>
      </c>
      <c r="R9" s="23">
        <v>10</v>
      </c>
      <c r="S9" s="23">
        <v>6</v>
      </c>
      <c r="T9" s="24">
        <v>3</v>
      </c>
      <c r="U9" s="42"/>
      <c r="W9" s="42"/>
      <c r="Y9" s="42"/>
    </row>
    <row r="10" spans="2:25" ht="13.5" customHeight="1" x14ac:dyDescent="0.2">
      <c r="B10" s="74" t="s">
        <v>60</v>
      </c>
      <c r="C10" s="26" t="s">
        <v>29</v>
      </c>
      <c r="D10" s="30">
        <f>E10+F10</f>
        <v>16</v>
      </c>
      <c r="E10" s="28">
        <f t="shared" si="1"/>
        <v>10</v>
      </c>
      <c r="F10" s="29">
        <f t="shared" si="2"/>
        <v>6</v>
      </c>
      <c r="G10" s="30" t="s">
        <v>59</v>
      </c>
      <c r="H10" s="28" t="s">
        <v>59</v>
      </c>
      <c r="I10" s="28" t="s">
        <v>59</v>
      </c>
      <c r="J10" s="28" t="s">
        <v>59</v>
      </c>
      <c r="K10" s="28" t="s">
        <v>59</v>
      </c>
      <c r="L10" s="28" t="s">
        <v>59</v>
      </c>
      <c r="M10" s="28">
        <v>1</v>
      </c>
      <c r="N10" s="28">
        <v>0</v>
      </c>
      <c r="O10" s="28">
        <v>1</v>
      </c>
      <c r="P10" s="28">
        <v>2</v>
      </c>
      <c r="Q10" s="28">
        <v>5</v>
      </c>
      <c r="R10" s="28">
        <v>2</v>
      </c>
      <c r="S10" s="28">
        <v>3</v>
      </c>
      <c r="T10" s="29">
        <v>2</v>
      </c>
      <c r="U10" s="42"/>
      <c r="W10" s="42"/>
      <c r="Y10" s="42"/>
    </row>
    <row r="11" spans="2:25" x14ac:dyDescent="0.2">
      <c r="B11" s="75"/>
      <c r="C11" s="31" t="s">
        <v>30</v>
      </c>
      <c r="D11" s="19">
        <f>E11+F11</f>
        <v>0</v>
      </c>
      <c r="E11" s="17">
        <f t="shared" si="1"/>
        <v>0</v>
      </c>
      <c r="F11" s="18">
        <f t="shared" si="2"/>
        <v>0</v>
      </c>
      <c r="G11" s="19" t="s">
        <v>59</v>
      </c>
      <c r="H11" s="17" t="s">
        <v>59</v>
      </c>
      <c r="I11" s="17" t="s">
        <v>59</v>
      </c>
      <c r="J11" s="17" t="s">
        <v>59</v>
      </c>
      <c r="K11" s="17" t="s">
        <v>59</v>
      </c>
      <c r="L11" s="17" t="s">
        <v>59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8">
        <v>0</v>
      </c>
      <c r="U11" s="42"/>
      <c r="W11" s="42"/>
      <c r="Y11" s="42"/>
    </row>
    <row r="12" spans="2:25" x14ac:dyDescent="0.2">
      <c r="B12" s="75"/>
      <c r="C12" s="31" t="s">
        <v>38</v>
      </c>
      <c r="D12" s="19">
        <f t="shared" ref="D12:D17" si="3">E12+F12</f>
        <v>0</v>
      </c>
      <c r="E12" s="17">
        <f t="shared" si="1"/>
        <v>0</v>
      </c>
      <c r="F12" s="18">
        <f t="shared" si="2"/>
        <v>0</v>
      </c>
      <c r="G12" s="19" t="s">
        <v>59</v>
      </c>
      <c r="H12" s="17" t="s">
        <v>59</v>
      </c>
      <c r="I12" s="17" t="s">
        <v>59</v>
      </c>
      <c r="J12" s="17" t="s">
        <v>59</v>
      </c>
      <c r="K12" s="17" t="s">
        <v>59</v>
      </c>
      <c r="L12" s="17" t="s">
        <v>59</v>
      </c>
      <c r="M12" s="17">
        <v>0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17">
        <v>0</v>
      </c>
      <c r="T12" s="18">
        <v>0</v>
      </c>
      <c r="U12" s="42"/>
      <c r="W12" s="42"/>
      <c r="Y12" s="42"/>
    </row>
    <row r="13" spans="2:25" x14ac:dyDescent="0.2">
      <c r="B13" s="75"/>
      <c r="C13" s="31" t="s">
        <v>31</v>
      </c>
      <c r="D13" s="19">
        <f t="shared" si="3"/>
        <v>20</v>
      </c>
      <c r="E13" s="17">
        <f t="shared" si="1"/>
        <v>11</v>
      </c>
      <c r="F13" s="18">
        <f t="shared" si="2"/>
        <v>9</v>
      </c>
      <c r="G13" s="19" t="s">
        <v>59</v>
      </c>
      <c r="H13" s="17" t="s">
        <v>59</v>
      </c>
      <c r="I13" s="17" t="s">
        <v>59</v>
      </c>
      <c r="J13" s="17" t="s">
        <v>59</v>
      </c>
      <c r="K13" s="17" t="s">
        <v>59</v>
      </c>
      <c r="L13" s="17" t="s">
        <v>59</v>
      </c>
      <c r="M13" s="17">
        <v>2</v>
      </c>
      <c r="N13" s="17">
        <v>1</v>
      </c>
      <c r="O13" s="17">
        <v>1</v>
      </c>
      <c r="P13" s="17">
        <v>5</v>
      </c>
      <c r="Q13" s="17">
        <v>4</v>
      </c>
      <c r="R13" s="17">
        <v>1</v>
      </c>
      <c r="S13" s="17">
        <v>4</v>
      </c>
      <c r="T13" s="18">
        <v>2</v>
      </c>
      <c r="U13" s="42"/>
      <c r="W13" s="42"/>
      <c r="Y13" s="42"/>
    </row>
    <row r="14" spans="2:25" x14ac:dyDescent="0.2">
      <c r="B14" s="75"/>
      <c r="C14" s="31" t="s">
        <v>32</v>
      </c>
      <c r="D14" s="19">
        <f t="shared" si="3"/>
        <v>14</v>
      </c>
      <c r="E14" s="17">
        <f t="shared" si="1"/>
        <v>7</v>
      </c>
      <c r="F14" s="18">
        <f t="shared" si="2"/>
        <v>7</v>
      </c>
      <c r="G14" s="19" t="s">
        <v>59</v>
      </c>
      <c r="H14" s="17" t="s">
        <v>59</v>
      </c>
      <c r="I14" s="17" t="s">
        <v>59</v>
      </c>
      <c r="J14" s="17" t="s">
        <v>59</v>
      </c>
      <c r="K14" s="17" t="s">
        <v>59</v>
      </c>
      <c r="L14" s="17" t="s">
        <v>59</v>
      </c>
      <c r="M14" s="17">
        <v>1</v>
      </c>
      <c r="N14" s="17">
        <v>0</v>
      </c>
      <c r="O14" s="17">
        <v>1</v>
      </c>
      <c r="P14" s="17">
        <v>4</v>
      </c>
      <c r="Q14" s="17">
        <v>2</v>
      </c>
      <c r="R14" s="17">
        <v>1</v>
      </c>
      <c r="S14" s="17">
        <v>3</v>
      </c>
      <c r="T14" s="18">
        <v>2</v>
      </c>
      <c r="U14" s="42"/>
      <c r="W14" s="42"/>
      <c r="Y14" s="42"/>
    </row>
    <row r="15" spans="2:25" x14ac:dyDescent="0.2">
      <c r="B15" s="75"/>
      <c r="C15" s="31" t="s">
        <v>33</v>
      </c>
      <c r="D15" s="19">
        <f t="shared" si="3"/>
        <v>14</v>
      </c>
      <c r="E15" s="17">
        <f t="shared" si="1"/>
        <v>7</v>
      </c>
      <c r="F15" s="18">
        <f t="shared" si="2"/>
        <v>7</v>
      </c>
      <c r="G15" s="19" t="s">
        <v>59</v>
      </c>
      <c r="H15" s="17" t="s">
        <v>59</v>
      </c>
      <c r="I15" s="17" t="s">
        <v>59</v>
      </c>
      <c r="J15" s="17" t="s">
        <v>59</v>
      </c>
      <c r="K15" s="17" t="s">
        <v>59</v>
      </c>
      <c r="L15" s="17" t="s">
        <v>59</v>
      </c>
      <c r="M15" s="17">
        <v>0</v>
      </c>
      <c r="N15" s="17">
        <v>1</v>
      </c>
      <c r="O15" s="17">
        <v>1</v>
      </c>
      <c r="P15" s="17">
        <v>2</v>
      </c>
      <c r="Q15" s="17">
        <v>4</v>
      </c>
      <c r="R15" s="17">
        <v>3</v>
      </c>
      <c r="S15" s="17">
        <v>2</v>
      </c>
      <c r="T15" s="18">
        <v>1</v>
      </c>
      <c r="U15" s="42"/>
      <c r="W15" s="42"/>
      <c r="Y15" s="42"/>
    </row>
    <row r="16" spans="2:25" x14ac:dyDescent="0.2">
      <c r="B16" s="75"/>
      <c r="C16" s="31" t="s">
        <v>34</v>
      </c>
      <c r="D16" s="19">
        <f t="shared" si="3"/>
        <v>48</v>
      </c>
      <c r="E16" s="17">
        <f t="shared" si="1"/>
        <v>25</v>
      </c>
      <c r="F16" s="18">
        <f t="shared" si="2"/>
        <v>23</v>
      </c>
      <c r="G16" s="19" t="s">
        <v>59</v>
      </c>
      <c r="H16" s="17" t="s">
        <v>59</v>
      </c>
      <c r="I16" s="17" t="s">
        <v>59</v>
      </c>
      <c r="J16" s="17" t="s">
        <v>59</v>
      </c>
      <c r="K16" s="17" t="s">
        <v>59</v>
      </c>
      <c r="L16" s="17" t="s">
        <v>59</v>
      </c>
      <c r="M16" s="17">
        <v>5</v>
      </c>
      <c r="N16" s="17">
        <v>6</v>
      </c>
      <c r="O16" s="17">
        <v>5</v>
      </c>
      <c r="P16" s="17">
        <v>7</v>
      </c>
      <c r="Q16" s="17">
        <v>10</v>
      </c>
      <c r="R16" s="17">
        <v>7</v>
      </c>
      <c r="S16" s="17">
        <v>5</v>
      </c>
      <c r="T16" s="18">
        <v>3</v>
      </c>
      <c r="U16" s="42"/>
      <c r="W16" s="42"/>
      <c r="Y16" s="42"/>
    </row>
    <row r="17" spans="2:25" x14ac:dyDescent="0.2">
      <c r="B17" s="75"/>
      <c r="C17" s="31" t="s">
        <v>35</v>
      </c>
      <c r="D17" s="19">
        <f t="shared" si="3"/>
        <v>0</v>
      </c>
      <c r="E17" s="17">
        <f t="shared" si="1"/>
        <v>0</v>
      </c>
      <c r="F17" s="18">
        <f t="shared" si="2"/>
        <v>0</v>
      </c>
      <c r="G17" s="19" t="s">
        <v>59</v>
      </c>
      <c r="H17" s="17" t="s">
        <v>59</v>
      </c>
      <c r="I17" s="17" t="s">
        <v>59</v>
      </c>
      <c r="J17" s="17" t="s">
        <v>59</v>
      </c>
      <c r="K17" s="17" t="s">
        <v>59</v>
      </c>
      <c r="L17" s="17" t="s">
        <v>59</v>
      </c>
      <c r="M17" s="17">
        <v>0</v>
      </c>
      <c r="N17" s="17">
        <v>0</v>
      </c>
      <c r="O17" s="17">
        <v>0</v>
      </c>
      <c r="P17" s="17">
        <v>0</v>
      </c>
      <c r="Q17" s="17">
        <v>0</v>
      </c>
      <c r="R17" s="17">
        <v>0</v>
      </c>
      <c r="S17" s="17">
        <v>0</v>
      </c>
      <c r="T17" s="18">
        <v>0</v>
      </c>
      <c r="U17" s="42"/>
      <c r="W17" s="42"/>
      <c r="Y17" s="42"/>
    </row>
    <row r="18" spans="2:25" x14ac:dyDescent="0.2">
      <c r="B18" s="75"/>
      <c r="C18" s="31" t="s">
        <v>36</v>
      </c>
      <c r="D18" s="19">
        <f>E18+F18</f>
        <v>173</v>
      </c>
      <c r="E18" s="17">
        <f t="shared" si="1"/>
        <v>103</v>
      </c>
      <c r="F18" s="18">
        <f t="shared" si="2"/>
        <v>70</v>
      </c>
      <c r="G18" s="19" t="s">
        <v>59</v>
      </c>
      <c r="H18" s="17" t="s">
        <v>59</v>
      </c>
      <c r="I18" s="17" t="s">
        <v>59</v>
      </c>
      <c r="J18" s="17" t="s">
        <v>59</v>
      </c>
      <c r="K18" s="17" t="s">
        <v>59</v>
      </c>
      <c r="L18" s="17" t="s">
        <v>59</v>
      </c>
      <c r="M18" s="17">
        <v>15</v>
      </c>
      <c r="N18" s="17">
        <v>11</v>
      </c>
      <c r="O18" s="17">
        <v>27</v>
      </c>
      <c r="P18" s="17">
        <v>17</v>
      </c>
      <c r="Q18" s="17">
        <v>34</v>
      </c>
      <c r="R18" s="17">
        <v>31</v>
      </c>
      <c r="S18" s="17">
        <v>27</v>
      </c>
      <c r="T18" s="18">
        <v>11</v>
      </c>
      <c r="U18" s="42"/>
      <c r="W18" s="42"/>
      <c r="Y18" s="42"/>
    </row>
    <row r="19" spans="2:25" ht="13.8" thickBot="1" x14ac:dyDescent="0.25">
      <c r="B19" s="76"/>
      <c r="C19" s="32" t="s">
        <v>10</v>
      </c>
      <c r="D19" s="25">
        <f>SUM(D10:D18)</f>
        <v>285</v>
      </c>
      <c r="E19" s="23">
        <f t="shared" si="1"/>
        <v>163</v>
      </c>
      <c r="F19" s="24">
        <f t="shared" si="2"/>
        <v>122</v>
      </c>
      <c r="G19" s="25" t="s">
        <v>59</v>
      </c>
      <c r="H19" s="23" t="s">
        <v>59</v>
      </c>
      <c r="I19" s="23" t="s">
        <v>59</v>
      </c>
      <c r="J19" s="23" t="s">
        <v>59</v>
      </c>
      <c r="K19" s="23" t="s">
        <v>59</v>
      </c>
      <c r="L19" s="23" t="s">
        <v>59</v>
      </c>
      <c r="M19" s="23">
        <f t="shared" ref="M19:N19" si="4">SUM(M10:M18)</f>
        <v>24</v>
      </c>
      <c r="N19" s="23">
        <f t="shared" si="4"/>
        <v>19</v>
      </c>
      <c r="O19" s="23">
        <f>SUM(O10:O18)</f>
        <v>36</v>
      </c>
      <c r="P19" s="23">
        <f t="shared" ref="P19:S19" si="5">SUM(P10:P18)</f>
        <v>37</v>
      </c>
      <c r="Q19" s="23">
        <f t="shared" si="5"/>
        <v>59</v>
      </c>
      <c r="R19" s="23">
        <f t="shared" si="5"/>
        <v>45</v>
      </c>
      <c r="S19" s="23">
        <f t="shared" si="5"/>
        <v>44</v>
      </c>
      <c r="T19" s="24">
        <f>SUM(T10:T18)</f>
        <v>21</v>
      </c>
      <c r="U19" s="42"/>
      <c r="W19" s="42"/>
      <c r="Y19" s="42"/>
    </row>
    <row r="20" spans="2:25" ht="13.5" customHeight="1" x14ac:dyDescent="0.2">
      <c r="B20" s="77" t="s">
        <v>62</v>
      </c>
      <c r="C20" s="26" t="s">
        <v>37</v>
      </c>
      <c r="D20" s="30">
        <f>E20+F20</f>
        <v>0</v>
      </c>
      <c r="E20" s="28">
        <f t="shared" si="1"/>
        <v>0</v>
      </c>
      <c r="F20" s="29">
        <f t="shared" si="2"/>
        <v>0</v>
      </c>
      <c r="G20" s="30" t="s">
        <v>59</v>
      </c>
      <c r="H20" s="28" t="s">
        <v>59</v>
      </c>
      <c r="I20" s="28" t="s">
        <v>59</v>
      </c>
      <c r="J20" s="28" t="s">
        <v>59</v>
      </c>
      <c r="K20" s="28" t="s">
        <v>59</v>
      </c>
      <c r="L20" s="28" t="s">
        <v>59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9">
        <v>0</v>
      </c>
      <c r="U20" s="42"/>
      <c r="W20" s="42"/>
      <c r="Y20" s="42"/>
    </row>
    <row r="21" spans="2:25" x14ac:dyDescent="0.2">
      <c r="B21" s="78"/>
      <c r="C21" s="31" t="s">
        <v>30</v>
      </c>
      <c r="D21" s="19">
        <f>E21+F21</f>
        <v>1</v>
      </c>
      <c r="E21" s="17">
        <f t="shared" si="1"/>
        <v>1</v>
      </c>
      <c r="F21" s="18">
        <f t="shared" si="2"/>
        <v>0</v>
      </c>
      <c r="G21" s="19" t="s">
        <v>59</v>
      </c>
      <c r="H21" s="17" t="s">
        <v>59</v>
      </c>
      <c r="I21" s="17" t="s">
        <v>59</v>
      </c>
      <c r="J21" s="17" t="s">
        <v>59</v>
      </c>
      <c r="K21" s="17" t="s">
        <v>59</v>
      </c>
      <c r="L21" s="17" t="s">
        <v>59</v>
      </c>
      <c r="M21" s="17">
        <v>0</v>
      </c>
      <c r="N21" s="17">
        <v>0</v>
      </c>
      <c r="O21" s="17">
        <v>0</v>
      </c>
      <c r="P21" s="17">
        <v>0</v>
      </c>
      <c r="Q21" s="17">
        <v>1</v>
      </c>
      <c r="R21" s="17">
        <v>0</v>
      </c>
      <c r="S21" s="17">
        <v>0</v>
      </c>
      <c r="T21" s="18">
        <v>0</v>
      </c>
      <c r="U21" s="42"/>
      <c r="W21" s="42"/>
      <c r="Y21" s="42"/>
    </row>
    <row r="22" spans="2:25" x14ac:dyDescent="0.2">
      <c r="B22" s="78"/>
      <c r="C22" s="31" t="s">
        <v>38</v>
      </c>
      <c r="D22" s="19">
        <f t="shared" ref="D22:D27" si="6">E22+F22</f>
        <v>1</v>
      </c>
      <c r="E22" s="17">
        <f t="shared" si="1"/>
        <v>1</v>
      </c>
      <c r="F22" s="18">
        <f t="shared" si="2"/>
        <v>0</v>
      </c>
      <c r="G22" s="19" t="s">
        <v>59</v>
      </c>
      <c r="H22" s="17" t="s">
        <v>59</v>
      </c>
      <c r="I22" s="17" t="s">
        <v>59</v>
      </c>
      <c r="J22" s="17" t="s">
        <v>59</v>
      </c>
      <c r="K22" s="17" t="s">
        <v>59</v>
      </c>
      <c r="L22" s="17" t="s">
        <v>59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  <c r="S22" s="17">
        <v>1</v>
      </c>
      <c r="T22" s="18">
        <v>0</v>
      </c>
      <c r="U22" s="42"/>
      <c r="W22" s="42"/>
      <c r="Y22" s="42"/>
    </row>
    <row r="23" spans="2:25" x14ac:dyDescent="0.2">
      <c r="B23" s="78"/>
      <c r="C23" s="31" t="s">
        <v>31</v>
      </c>
      <c r="D23" s="19">
        <f t="shared" si="6"/>
        <v>3</v>
      </c>
      <c r="E23" s="17">
        <f t="shared" si="1"/>
        <v>2</v>
      </c>
      <c r="F23" s="18">
        <f t="shared" si="2"/>
        <v>1</v>
      </c>
      <c r="G23" s="19" t="s">
        <v>59</v>
      </c>
      <c r="H23" s="17" t="s">
        <v>59</v>
      </c>
      <c r="I23" s="17" t="s">
        <v>59</v>
      </c>
      <c r="J23" s="17" t="s">
        <v>59</v>
      </c>
      <c r="K23" s="17" t="s">
        <v>59</v>
      </c>
      <c r="L23" s="17" t="s">
        <v>59</v>
      </c>
      <c r="M23" s="17">
        <v>0</v>
      </c>
      <c r="N23" s="17">
        <v>0</v>
      </c>
      <c r="O23" s="17">
        <v>0</v>
      </c>
      <c r="P23" s="17">
        <v>0</v>
      </c>
      <c r="Q23" s="17">
        <v>1</v>
      </c>
      <c r="R23" s="17">
        <v>0</v>
      </c>
      <c r="S23" s="17">
        <v>1</v>
      </c>
      <c r="T23" s="18">
        <v>1</v>
      </c>
      <c r="U23" s="42"/>
      <c r="W23" s="42"/>
      <c r="Y23" s="42"/>
    </row>
    <row r="24" spans="2:25" x14ac:dyDescent="0.2">
      <c r="B24" s="78"/>
      <c r="C24" s="31" t="s">
        <v>32</v>
      </c>
      <c r="D24" s="19">
        <f t="shared" si="6"/>
        <v>7</v>
      </c>
      <c r="E24" s="17">
        <f t="shared" si="1"/>
        <v>5</v>
      </c>
      <c r="F24" s="18">
        <f t="shared" si="2"/>
        <v>2</v>
      </c>
      <c r="G24" s="19" t="s">
        <v>59</v>
      </c>
      <c r="H24" s="17" t="s">
        <v>59</v>
      </c>
      <c r="I24" s="17" t="s">
        <v>59</v>
      </c>
      <c r="J24" s="17" t="s">
        <v>59</v>
      </c>
      <c r="K24" s="17" t="s">
        <v>59</v>
      </c>
      <c r="L24" s="17" t="s">
        <v>59</v>
      </c>
      <c r="M24" s="17">
        <v>0</v>
      </c>
      <c r="N24" s="17">
        <v>0</v>
      </c>
      <c r="O24" s="17">
        <v>2</v>
      </c>
      <c r="P24" s="17">
        <v>1</v>
      </c>
      <c r="Q24" s="17">
        <v>2</v>
      </c>
      <c r="R24" s="17">
        <v>1</v>
      </c>
      <c r="S24" s="17">
        <v>1</v>
      </c>
      <c r="T24" s="18">
        <v>0</v>
      </c>
      <c r="U24" s="42"/>
      <c r="W24" s="42"/>
      <c r="Y24" s="42"/>
    </row>
    <row r="25" spans="2:25" x14ac:dyDescent="0.2">
      <c r="B25" s="78"/>
      <c r="C25" s="31" t="s">
        <v>33</v>
      </c>
      <c r="D25" s="19">
        <f t="shared" si="6"/>
        <v>4</v>
      </c>
      <c r="E25" s="17">
        <f t="shared" si="1"/>
        <v>3</v>
      </c>
      <c r="F25" s="18">
        <f t="shared" si="2"/>
        <v>1</v>
      </c>
      <c r="G25" s="19" t="s">
        <v>59</v>
      </c>
      <c r="H25" s="17" t="s">
        <v>59</v>
      </c>
      <c r="I25" s="17" t="s">
        <v>59</v>
      </c>
      <c r="J25" s="17" t="s">
        <v>59</v>
      </c>
      <c r="K25" s="17" t="s">
        <v>59</v>
      </c>
      <c r="L25" s="17" t="s">
        <v>59</v>
      </c>
      <c r="M25" s="17">
        <v>0</v>
      </c>
      <c r="N25" s="17">
        <v>0</v>
      </c>
      <c r="O25" s="17">
        <v>1</v>
      </c>
      <c r="P25" s="17">
        <v>0</v>
      </c>
      <c r="Q25" s="17">
        <v>2</v>
      </c>
      <c r="R25" s="17">
        <v>1</v>
      </c>
      <c r="S25" s="17">
        <v>0</v>
      </c>
      <c r="T25" s="18">
        <v>0</v>
      </c>
      <c r="U25" s="42"/>
      <c r="W25" s="42"/>
      <c r="Y25" s="42"/>
    </row>
    <row r="26" spans="2:25" x14ac:dyDescent="0.2">
      <c r="B26" s="78"/>
      <c r="C26" s="31" t="s">
        <v>34</v>
      </c>
      <c r="D26" s="19">
        <f t="shared" si="6"/>
        <v>0</v>
      </c>
      <c r="E26" s="17">
        <f t="shared" si="1"/>
        <v>0</v>
      </c>
      <c r="F26" s="18">
        <f t="shared" si="2"/>
        <v>0</v>
      </c>
      <c r="G26" s="19" t="s">
        <v>59</v>
      </c>
      <c r="H26" s="17" t="s">
        <v>59</v>
      </c>
      <c r="I26" s="17" t="s">
        <v>59</v>
      </c>
      <c r="J26" s="17" t="s">
        <v>59</v>
      </c>
      <c r="K26" s="17" t="s">
        <v>59</v>
      </c>
      <c r="L26" s="17" t="s">
        <v>59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  <c r="S26" s="17">
        <v>0</v>
      </c>
      <c r="T26" s="18">
        <v>0</v>
      </c>
      <c r="U26" s="42"/>
      <c r="W26" s="42"/>
      <c r="Y26" s="42"/>
    </row>
    <row r="27" spans="2:25" x14ac:dyDescent="0.2">
      <c r="B27" s="78"/>
      <c r="C27" s="31" t="s">
        <v>35</v>
      </c>
      <c r="D27" s="19">
        <f t="shared" si="6"/>
        <v>0</v>
      </c>
      <c r="E27" s="17">
        <f t="shared" si="1"/>
        <v>0</v>
      </c>
      <c r="F27" s="18">
        <f t="shared" si="2"/>
        <v>0</v>
      </c>
      <c r="G27" s="19" t="s">
        <v>59</v>
      </c>
      <c r="H27" s="17" t="s">
        <v>59</v>
      </c>
      <c r="I27" s="17" t="s">
        <v>59</v>
      </c>
      <c r="J27" s="17" t="s">
        <v>59</v>
      </c>
      <c r="K27" s="17" t="s">
        <v>59</v>
      </c>
      <c r="L27" s="17" t="s">
        <v>59</v>
      </c>
      <c r="M27" s="17">
        <v>0</v>
      </c>
      <c r="N27" s="17">
        <v>0</v>
      </c>
      <c r="O27" s="17">
        <v>0</v>
      </c>
      <c r="P27" s="17">
        <v>0</v>
      </c>
      <c r="Q27" s="17">
        <v>0</v>
      </c>
      <c r="R27" s="17">
        <v>0</v>
      </c>
      <c r="S27" s="17">
        <v>0</v>
      </c>
      <c r="T27" s="18">
        <v>0</v>
      </c>
      <c r="U27" s="42"/>
      <c r="W27" s="42"/>
      <c r="Y27" s="42"/>
    </row>
    <row r="28" spans="2:25" x14ac:dyDescent="0.2">
      <c r="B28" s="78"/>
      <c r="C28" s="31" t="s">
        <v>36</v>
      </c>
      <c r="D28" s="19">
        <f>E28+F28</f>
        <v>2</v>
      </c>
      <c r="E28" s="17">
        <f t="shared" si="1"/>
        <v>0</v>
      </c>
      <c r="F28" s="18">
        <f t="shared" si="2"/>
        <v>2</v>
      </c>
      <c r="G28" s="19" t="s">
        <v>59</v>
      </c>
      <c r="H28" s="17" t="s">
        <v>59</v>
      </c>
      <c r="I28" s="17" t="s">
        <v>59</v>
      </c>
      <c r="J28" s="17" t="s">
        <v>59</v>
      </c>
      <c r="K28" s="17" t="s">
        <v>59</v>
      </c>
      <c r="L28" s="17" t="s">
        <v>59</v>
      </c>
      <c r="M28" s="17">
        <v>0</v>
      </c>
      <c r="N28" s="17">
        <v>0</v>
      </c>
      <c r="O28" s="17">
        <v>0</v>
      </c>
      <c r="P28" s="17">
        <v>0</v>
      </c>
      <c r="Q28" s="17">
        <v>0</v>
      </c>
      <c r="R28" s="17">
        <v>0</v>
      </c>
      <c r="S28" s="17">
        <v>0</v>
      </c>
      <c r="T28" s="18">
        <v>2</v>
      </c>
      <c r="U28" s="42"/>
      <c r="W28" s="42"/>
      <c r="Y28" s="42"/>
    </row>
    <row r="29" spans="2:25" ht="13.8" thickBot="1" x14ac:dyDescent="0.25">
      <c r="B29" s="79"/>
      <c r="C29" s="32" t="s">
        <v>10</v>
      </c>
      <c r="D29" s="22">
        <f>SUM(D20:D28)</f>
        <v>18</v>
      </c>
      <c r="E29" s="23">
        <f t="shared" si="1"/>
        <v>12</v>
      </c>
      <c r="F29" s="24">
        <f t="shared" si="2"/>
        <v>6</v>
      </c>
      <c r="G29" s="25" t="s">
        <v>59</v>
      </c>
      <c r="H29" s="23" t="s">
        <v>59</v>
      </c>
      <c r="I29" s="23" t="s">
        <v>59</v>
      </c>
      <c r="J29" s="23" t="s">
        <v>59</v>
      </c>
      <c r="K29" s="23" t="s">
        <v>59</v>
      </c>
      <c r="L29" s="23" t="s">
        <v>59</v>
      </c>
      <c r="M29" s="23">
        <f t="shared" ref="M29:N29" si="7">SUM(M20:M28)</f>
        <v>0</v>
      </c>
      <c r="N29" s="23">
        <f t="shared" si="7"/>
        <v>0</v>
      </c>
      <c r="O29" s="23">
        <f>SUM(O20:O28)</f>
        <v>3</v>
      </c>
      <c r="P29" s="23">
        <f t="shared" ref="P29:S29" si="8">SUM(P20:P28)</f>
        <v>1</v>
      </c>
      <c r="Q29" s="23">
        <f t="shared" si="8"/>
        <v>6</v>
      </c>
      <c r="R29" s="23">
        <f t="shared" si="8"/>
        <v>2</v>
      </c>
      <c r="S29" s="23">
        <f t="shared" si="8"/>
        <v>3</v>
      </c>
      <c r="T29" s="24">
        <f>SUM(T20:T28)</f>
        <v>3</v>
      </c>
      <c r="U29" s="42"/>
      <c r="W29" s="42"/>
      <c r="Y29" s="42"/>
    </row>
    <row r="30" spans="2:25" ht="13.5" customHeight="1" x14ac:dyDescent="0.2">
      <c r="B30" s="77" t="s">
        <v>70</v>
      </c>
      <c r="C30" s="26" t="s">
        <v>29</v>
      </c>
      <c r="D30" s="30">
        <f>E30+F30</f>
        <v>1</v>
      </c>
      <c r="E30" s="28">
        <f t="shared" si="1"/>
        <v>0</v>
      </c>
      <c r="F30" s="29">
        <f t="shared" si="2"/>
        <v>1</v>
      </c>
      <c r="G30" s="30" t="s">
        <v>59</v>
      </c>
      <c r="H30" s="28" t="s">
        <v>59</v>
      </c>
      <c r="I30" s="28" t="s">
        <v>59</v>
      </c>
      <c r="J30" s="28" t="s">
        <v>59</v>
      </c>
      <c r="K30" s="28" t="s">
        <v>59</v>
      </c>
      <c r="L30" s="28" t="s">
        <v>59</v>
      </c>
      <c r="M30" s="28">
        <v>0</v>
      </c>
      <c r="N30" s="28">
        <v>0</v>
      </c>
      <c r="O30" s="28">
        <v>0</v>
      </c>
      <c r="P30" s="28">
        <v>1</v>
      </c>
      <c r="Q30" s="28">
        <v>0</v>
      </c>
      <c r="R30" s="28">
        <v>0</v>
      </c>
      <c r="S30" s="28">
        <v>0</v>
      </c>
      <c r="T30" s="29">
        <v>0</v>
      </c>
      <c r="U30" s="42"/>
      <c r="W30" s="42"/>
      <c r="Y30" s="42"/>
    </row>
    <row r="31" spans="2:25" x14ac:dyDescent="0.2">
      <c r="B31" s="78"/>
      <c r="C31" s="31" t="s">
        <v>30</v>
      </c>
      <c r="D31" s="19">
        <f>E31+F31</f>
        <v>0</v>
      </c>
      <c r="E31" s="17">
        <f t="shared" si="1"/>
        <v>0</v>
      </c>
      <c r="F31" s="18">
        <f t="shared" si="2"/>
        <v>0</v>
      </c>
      <c r="G31" s="19" t="s">
        <v>59</v>
      </c>
      <c r="H31" s="17" t="s">
        <v>59</v>
      </c>
      <c r="I31" s="17" t="s">
        <v>59</v>
      </c>
      <c r="J31" s="17" t="s">
        <v>59</v>
      </c>
      <c r="K31" s="17" t="s">
        <v>59</v>
      </c>
      <c r="L31" s="17" t="s">
        <v>59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18">
        <v>0</v>
      </c>
      <c r="U31" s="42"/>
      <c r="W31" s="42"/>
      <c r="Y31" s="42"/>
    </row>
    <row r="32" spans="2:25" x14ac:dyDescent="0.2">
      <c r="B32" s="78"/>
      <c r="C32" s="31" t="s">
        <v>38</v>
      </c>
      <c r="D32" s="19">
        <f t="shared" ref="D32:D37" si="9">E32+F32</f>
        <v>0</v>
      </c>
      <c r="E32" s="17">
        <f t="shared" si="1"/>
        <v>0</v>
      </c>
      <c r="F32" s="18">
        <f t="shared" si="2"/>
        <v>0</v>
      </c>
      <c r="G32" s="19" t="s">
        <v>59</v>
      </c>
      <c r="H32" s="17" t="s">
        <v>59</v>
      </c>
      <c r="I32" s="17" t="s">
        <v>59</v>
      </c>
      <c r="J32" s="17" t="s">
        <v>59</v>
      </c>
      <c r="K32" s="17" t="s">
        <v>59</v>
      </c>
      <c r="L32" s="17" t="s">
        <v>59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  <c r="T32" s="18">
        <v>0</v>
      </c>
      <c r="U32" s="42"/>
      <c r="W32" s="42"/>
      <c r="Y32" s="42"/>
    </row>
    <row r="33" spans="2:25" x14ac:dyDescent="0.2">
      <c r="B33" s="78"/>
      <c r="C33" s="31" t="s">
        <v>11</v>
      </c>
      <c r="D33" s="19">
        <f t="shared" si="9"/>
        <v>0</v>
      </c>
      <c r="E33" s="17">
        <f t="shared" si="1"/>
        <v>0</v>
      </c>
      <c r="F33" s="18">
        <f t="shared" si="2"/>
        <v>0</v>
      </c>
      <c r="G33" s="19" t="s">
        <v>59</v>
      </c>
      <c r="H33" s="17" t="s">
        <v>59</v>
      </c>
      <c r="I33" s="17" t="s">
        <v>59</v>
      </c>
      <c r="J33" s="17" t="s">
        <v>59</v>
      </c>
      <c r="K33" s="17" t="s">
        <v>59</v>
      </c>
      <c r="L33" s="17" t="s">
        <v>59</v>
      </c>
      <c r="M33" s="17">
        <v>0</v>
      </c>
      <c r="N33" s="17">
        <v>0</v>
      </c>
      <c r="O33" s="17">
        <v>0</v>
      </c>
      <c r="P33" s="17">
        <v>0</v>
      </c>
      <c r="Q33" s="17">
        <v>0</v>
      </c>
      <c r="R33" s="17">
        <v>0</v>
      </c>
      <c r="S33" s="17">
        <v>0</v>
      </c>
      <c r="T33" s="18">
        <v>0</v>
      </c>
      <c r="U33" s="42"/>
      <c r="W33" s="42"/>
      <c r="Y33" s="42"/>
    </row>
    <row r="34" spans="2:25" x14ac:dyDescent="0.2">
      <c r="B34" s="78"/>
      <c r="C34" s="31" t="s">
        <v>32</v>
      </c>
      <c r="D34" s="19">
        <f t="shared" si="9"/>
        <v>0</v>
      </c>
      <c r="E34" s="17">
        <f t="shared" si="1"/>
        <v>0</v>
      </c>
      <c r="F34" s="18">
        <f t="shared" si="2"/>
        <v>0</v>
      </c>
      <c r="G34" s="19" t="s">
        <v>59</v>
      </c>
      <c r="H34" s="17" t="s">
        <v>59</v>
      </c>
      <c r="I34" s="17" t="s">
        <v>59</v>
      </c>
      <c r="J34" s="17" t="s">
        <v>59</v>
      </c>
      <c r="K34" s="17" t="s">
        <v>59</v>
      </c>
      <c r="L34" s="17" t="s">
        <v>59</v>
      </c>
      <c r="M34" s="17">
        <v>0</v>
      </c>
      <c r="N34" s="17">
        <v>0</v>
      </c>
      <c r="O34" s="17">
        <v>0</v>
      </c>
      <c r="P34" s="17">
        <v>0</v>
      </c>
      <c r="Q34" s="17">
        <v>0</v>
      </c>
      <c r="R34" s="17">
        <v>0</v>
      </c>
      <c r="S34" s="17">
        <v>0</v>
      </c>
      <c r="T34" s="18">
        <v>0</v>
      </c>
      <c r="U34" s="42"/>
      <c r="W34" s="42"/>
      <c r="Y34" s="42"/>
    </row>
    <row r="35" spans="2:25" x14ac:dyDescent="0.2">
      <c r="B35" s="78"/>
      <c r="C35" s="31" t="s">
        <v>33</v>
      </c>
      <c r="D35" s="19">
        <f t="shared" si="9"/>
        <v>0</v>
      </c>
      <c r="E35" s="17">
        <f t="shared" si="1"/>
        <v>0</v>
      </c>
      <c r="F35" s="18">
        <f t="shared" si="2"/>
        <v>0</v>
      </c>
      <c r="G35" s="19" t="s">
        <v>59</v>
      </c>
      <c r="H35" s="17" t="s">
        <v>59</v>
      </c>
      <c r="I35" s="17" t="s">
        <v>59</v>
      </c>
      <c r="J35" s="17" t="s">
        <v>59</v>
      </c>
      <c r="K35" s="17" t="s">
        <v>59</v>
      </c>
      <c r="L35" s="17" t="s">
        <v>59</v>
      </c>
      <c r="M35" s="17">
        <v>0</v>
      </c>
      <c r="N35" s="17">
        <v>0</v>
      </c>
      <c r="O35" s="17">
        <v>0</v>
      </c>
      <c r="P35" s="17">
        <v>0</v>
      </c>
      <c r="Q35" s="17">
        <v>0</v>
      </c>
      <c r="R35" s="17">
        <v>0</v>
      </c>
      <c r="S35" s="17">
        <v>0</v>
      </c>
      <c r="T35" s="18">
        <v>0</v>
      </c>
      <c r="U35" s="42"/>
      <c r="W35" s="42"/>
      <c r="Y35" s="42"/>
    </row>
    <row r="36" spans="2:25" x14ac:dyDescent="0.2">
      <c r="B36" s="78"/>
      <c r="C36" s="31" t="s">
        <v>34</v>
      </c>
      <c r="D36" s="19">
        <f t="shared" si="9"/>
        <v>0</v>
      </c>
      <c r="E36" s="17">
        <f t="shared" si="1"/>
        <v>0</v>
      </c>
      <c r="F36" s="18">
        <f t="shared" si="2"/>
        <v>0</v>
      </c>
      <c r="G36" s="19" t="s">
        <v>59</v>
      </c>
      <c r="H36" s="17" t="s">
        <v>59</v>
      </c>
      <c r="I36" s="17" t="s">
        <v>59</v>
      </c>
      <c r="J36" s="17" t="s">
        <v>59</v>
      </c>
      <c r="K36" s="17" t="s">
        <v>59</v>
      </c>
      <c r="L36" s="17" t="s">
        <v>59</v>
      </c>
      <c r="M36" s="17">
        <v>0</v>
      </c>
      <c r="N36" s="17">
        <v>0</v>
      </c>
      <c r="O36" s="17">
        <v>0</v>
      </c>
      <c r="P36" s="17">
        <v>0</v>
      </c>
      <c r="Q36" s="17">
        <v>0</v>
      </c>
      <c r="R36" s="17">
        <v>0</v>
      </c>
      <c r="S36" s="17">
        <v>0</v>
      </c>
      <c r="T36" s="18">
        <v>0</v>
      </c>
      <c r="U36" s="42"/>
      <c r="W36" s="42"/>
      <c r="Y36" s="42"/>
    </row>
    <row r="37" spans="2:25" x14ac:dyDescent="0.2">
      <c r="B37" s="78"/>
      <c r="C37" s="31" t="s">
        <v>35</v>
      </c>
      <c r="D37" s="19">
        <f t="shared" si="9"/>
        <v>0</v>
      </c>
      <c r="E37" s="17">
        <f t="shared" si="1"/>
        <v>0</v>
      </c>
      <c r="F37" s="18">
        <f t="shared" si="2"/>
        <v>0</v>
      </c>
      <c r="G37" s="19" t="s">
        <v>59</v>
      </c>
      <c r="H37" s="17" t="s">
        <v>59</v>
      </c>
      <c r="I37" s="17" t="s">
        <v>59</v>
      </c>
      <c r="J37" s="17" t="s">
        <v>59</v>
      </c>
      <c r="K37" s="17" t="s">
        <v>59</v>
      </c>
      <c r="L37" s="17" t="s">
        <v>59</v>
      </c>
      <c r="M37" s="17">
        <v>0</v>
      </c>
      <c r="N37" s="17">
        <v>0</v>
      </c>
      <c r="O37" s="17">
        <v>0</v>
      </c>
      <c r="P37" s="17">
        <v>0</v>
      </c>
      <c r="Q37" s="17">
        <v>0</v>
      </c>
      <c r="R37" s="17">
        <v>0</v>
      </c>
      <c r="S37" s="17">
        <v>0</v>
      </c>
      <c r="T37" s="18">
        <v>0</v>
      </c>
      <c r="U37" s="42"/>
      <c r="W37" s="42"/>
      <c r="Y37" s="42"/>
    </row>
    <row r="38" spans="2:25" x14ac:dyDescent="0.2">
      <c r="B38" s="78"/>
      <c r="C38" s="31" t="s">
        <v>36</v>
      </c>
      <c r="D38" s="19">
        <f>E38+F38</f>
        <v>0</v>
      </c>
      <c r="E38" s="17">
        <f t="shared" si="1"/>
        <v>0</v>
      </c>
      <c r="F38" s="18">
        <f t="shared" si="2"/>
        <v>0</v>
      </c>
      <c r="G38" s="19" t="s">
        <v>59</v>
      </c>
      <c r="H38" s="17" t="s">
        <v>59</v>
      </c>
      <c r="I38" s="17" t="s">
        <v>59</v>
      </c>
      <c r="J38" s="17" t="s">
        <v>59</v>
      </c>
      <c r="K38" s="17" t="s">
        <v>59</v>
      </c>
      <c r="L38" s="17" t="s">
        <v>59</v>
      </c>
      <c r="M38" s="17">
        <v>0</v>
      </c>
      <c r="N38" s="17">
        <v>0</v>
      </c>
      <c r="O38" s="17">
        <v>0</v>
      </c>
      <c r="P38" s="17">
        <v>0</v>
      </c>
      <c r="Q38" s="17">
        <v>0</v>
      </c>
      <c r="R38" s="17">
        <v>0</v>
      </c>
      <c r="S38" s="17">
        <v>0</v>
      </c>
      <c r="T38" s="18">
        <v>0</v>
      </c>
      <c r="U38" s="42"/>
      <c r="W38" s="42"/>
      <c r="Y38" s="42"/>
    </row>
    <row r="39" spans="2:25" ht="13.8" thickBot="1" x14ac:dyDescent="0.25">
      <c r="B39" s="79"/>
      <c r="C39" s="32" t="s">
        <v>10</v>
      </c>
      <c r="D39" s="22">
        <f>SUM(D30:D38)</f>
        <v>1</v>
      </c>
      <c r="E39" s="23">
        <f t="shared" si="1"/>
        <v>0</v>
      </c>
      <c r="F39" s="24">
        <f t="shared" si="2"/>
        <v>1</v>
      </c>
      <c r="G39" s="25" t="s">
        <v>59</v>
      </c>
      <c r="H39" s="23" t="s">
        <v>59</v>
      </c>
      <c r="I39" s="23" t="s">
        <v>59</v>
      </c>
      <c r="J39" s="23" t="s">
        <v>59</v>
      </c>
      <c r="K39" s="23" t="s">
        <v>59</v>
      </c>
      <c r="L39" s="23" t="s">
        <v>59</v>
      </c>
      <c r="M39" s="23">
        <f t="shared" ref="M39:N39" si="10">SUM(M30:M38)</f>
        <v>0</v>
      </c>
      <c r="N39" s="23">
        <f t="shared" si="10"/>
        <v>0</v>
      </c>
      <c r="O39" s="23">
        <f>SUM(O30:O38)</f>
        <v>0</v>
      </c>
      <c r="P39" s="23">
        <f t="shared" ref="P39:S39" si="11">SUM(P30:P38)</f>
        <v>1</v>
      </c>
      <c r="Q39" s="23">
        <f t="shared" si="11"/>
        <v>0</v>
      </c>
      <c r="R39" s="23">
        <f t="shared" si="11"/>
        <v>0</v>
      </c>
      <c r="S39" s="23">
        <f t="shared" si="11"/>
        <v>0</v>
      </c>
      <c r="T39" s="24">
        <f>SUM(T30:T38)</f>
        <v>0</v>
      </c>
      <c r="U39" s="42"/>
      <c r="W39" s="42"/>
      <c r="Y39" s="42"/>
    </row>
    <row r="40" spans="2:25" ht="13.5" customHeight="1" x14ac:dyDescent="0.2">
      <c r="B40" s="77" t="s">
        <v>61</v>
      </c>
      <c r="C40" s="26" t="s">
        <v>37</v>
      </c>
      <c r="D40" s="30">
        <f>E40+F40</f>
        <v>6</v>
      </c>
      <c r="E40" s="28">
        <f t="shared" si="1"/>
        <v>4</v>
      </c>
      <c r="F40" s="29">
        <f t="shared" si="2"/>
        <v>2</v>
      </c>
      <c r="G40" s="30" t="s">
        <v>59</v>
      </c>
      <c r="H40" s="28" t="s">
        <v>59</v>
      </c>
      <c r="I40" s="28" t="s">
        <v>59</v>
      </c>
      <c r="J40" s="28" t="s">
        <v>59</v>
      </c>
      <c r="K40" s="28" t="s">
        <v>59</v>
      </c>
      <c r="L40" s="28" t="s">
        <v>59</v>
      </c>
      <c r="M40" s="28">
        <v>0</v>
      </c>
      <c r="N40" s="28">
        <v>0</v>
      </c>
      <c r="O40" s="28">
        <v>2</v>
      </c>
      <c r="P40" s="28">
        <v>2</v>
      </c>
      <c r="Q40" s="28">
        <v>2</v>
      </c>
      <c r="R40" s="28">
        <v>0</v>
      </c>
      <c r="S40" s="28">
        <v>0</v>
      </c>
      <c r="T40" s="29">
        <v>0</v>
      </c>
      <c r="U40" s="42"/>
      <c r="W40" s="42"/>
      <c r="Y40" s="42"/>
    </row>
    <row r="41" spans="2:25" x14ac:dyDescent="0.2">
      <c r="B41" s="78"/>
      <c r="C41" s="31" t="s">
        <v>30</v>
      </c>
      <c r="D41" s="19">
        <f>E41+F41</f>
        <v>0</v>
      </c>
      <c r="E41" s="17">
        <f t="shared" si="1"/>
        <v>0</v>
      </c>
      <c r="F41" s="18">
        <f t="shared" si="2"/>
        <v>0</v>
      </c>
      <c r="G41" s="19" t="s">
        <v>59</v>
      </c>
      <c r="H41" s="17" t="s">
        <v>59</v>
      </c>
      <c r="I41" s="17" t="s">
        <v>59</v>
      </c>
      <c r="J41" s="17" t="s">
        <v>59</v>
      </c>
      <c r="K41" s="17" t="s">
        <v>59</v>
      </c>
      <c r="L41" s="17" t="s">
        <v>59</v>
      </c>
      <c r="M41" s="17">
        <v>0</v>
      </c>
      <c r="N41" s="17">
        <v>0</v>
      </c>
      <c r="O41" s="17">
        <v>0</v>
      </c>
      <c r="P41" s="17">
        <v>0</v>
      </c>
      <c r="Q41" s="17">
        <v>0</v>
      </c>
      <c r="R41" s="17">
        <v>0</v>
      </c>
      <c r="S41" s="17">
        <v>0</v>
      </c>
      <c r="T41" s="18">
        <v>0</v>
      </c>
      <c r="U41" s="42"/>
      <c r="W41" s="42"/>
      <c r="Y41" s="42"/>
    </row>
    <row r="42" spans="2:25" x14ac:dyDescent="0.2">
      <c r="B42" s="78"/>
      <c r="C42" s="31" t="s">
        <v>38</v>
      </c>
      <c r="D42" s="19">
        <f t="shared" ref="D42:D47" si="12">E42+F42</f>
        <v>1</v>
      </c>
      <c r="E42" s="17">
        <f t="shared" si="1"/>
        <v>0</v>
      </c>
      <c r="F42" s="18">
        <f t="shared" si="2"/>
        <v>1</v>
      </c>
      <c r="G42" s="19" t="s">
        <v>59</v>
      </c>
      <c r="H42" s="17" t="s">
        <v>59</v>
      </c>
      <c r="I42" s="17" t="s">
        <v>59</v>
      </c>
      <c r="J42" s="17" t="s">
        <v>59</v>
      </c>
      <c r="K42" s="17" t="s">
        <v>59</v>
      </c>
      <c r="L42" s="17" t="s">
        <v>59</v>
      </c>
      <c r="M42" s="17">
        <v>0</v>
      </c>
      <c r="N42" s="17">
        <v>0</v>
      </c>
      <c r="O42" s="17">
        <v>0</v>
      </c>
      <c r="P42" s="17">
        <v>1</v>
      </c>
      <c r="Q42" s="17">
        <v>0</v>
      </c>
      <c r="R42" s="17">
        <v>0</v>
      </c>
      <c r="S42" s="17">
        <v>0</v>
      </c>
      <c r="T42" s="18">
        <v>0</v>
      </c>
      <c r="U42" s="42"/>
      <c r="W42" s="42"/>
      <c r="Y42" s="42"/>
    </row>
    <row r="43" spans="2:25" x14ac:dyDescent="0.2">
      <c r="B43" s="78"/>
      <c r="C43" s="31" t="s">
        <v>31</v>
      </c>
      <c r="D43" s="19">
        <f t="shared" si="12"/>
        <v>13</v>
      </c>
      <c r="E43" s="17">
        <f t="shared" si="1"/>
        <v>5</v>
      </c>
      <c r="F43" s="18">
        <f t="shared" si="2"/>
        <v>8</v>
      </c>
      <c r="G43" s="19" t="s">
        <v>59</v>
      </c>
      <c r="H43" s="17" t="s">
        <v>59</v>
      </c>
      <c r="I43" s="17" t="s">
        <v>59</v>
      </c>
      <c r="J43" s="17" t="s">
        <v>59</v>
      </c>
      <c r="K43" s="17" t="s">
        <v>59</v>
      </c>
      <c r="L43" s="17" t="s">
        <v>59</v>
      </c>
      <c r="M43" s="17">
        <v>0</v>
      </c>
      <c r="N43" s="17">
        <v>1</v>
      </c>
      <c r="O43" s="17">
        <v>0</v>
      </c>
      <c r="P43" s="17">
        <v>2</v>
      </c>
      <c r="Q43" s="17">
        <v>2</v>
      </c>
      <c r="R43" s="17">
        <v>3</v>
      </c>
      <c r="S43" s="17">
        <v>3</v>
      </c>
      <c r="T43" s="18">
        <v>2</v>
      </c>
      <c r="U43" s="42"/>
      <c r="W43" s="42"/>
      <c r="Y43" s="42"/>
    </row>
    <row r="44" spans="2:25" x14ac:dyDescent="0.2">
      <c r="B44" s="78"/>
      <c r="C44" s="31" t="s">
        <v>32</v>
      </c>
      <c r="D44" s="19">
        <f t="shared" si="12"/>
        <v>24</v>
      </c>
      <c r="E44" s="17">
        <f t="shared" si="1"/>
        <v>13</v>
      </c>
      <c r="F44" s="18">
        <f t="shared" si="2"/>
        <v>11</v>
      </c>
      <c r="G44" s="19" t="s">
        <v>59</v>
      </c>
      <c r="H44" s="17" t="s">
        <v>59</v>
      </c>
      <c r="I44" s="17" t="s">
        <v>59</v>
      </c>
      <c r="J44" s="17" t="s">
        <v>59</v>
      </c>
      <c r="K44" s="17" t="s">
        <v>59</v>
      </c>
      <c r="L44" s="17" t="s">
        <v>59</v>
      </c>
      <c r="M44" s="17">
        <v>3</v>
      </c>
      <c r="N44" s="17">
        <v>0</v>
      </c>
      <c r="O44" s="17">
        <v>4</v>
      </c>
      <c r="P44" s="17">
        <v>5</v>
      </c>
      <c r="Q44" s="17">
        <v>3</v>
      </c>
      <c r="R44" s="17">
        <v>2</v>
      </c>
      <c r="S44" s="17">
        <v>3</v>
      </c>
      <c r="T44" s="18">
        <v>4</v>
      </c>
      <c r="U44" s="42"/>
      <c r="W44" s="42"/>
      <c r="Y44" s="42"/>
    </row>
    <row r="45" spans="2:25" x14ac:dyDescent="0.2">
      <c r="B45" s="78"/>
      <c r="C45" s="31" t="s">
        <v>33</v>
      </c>
      <c r="D45" s="19">
        <f t="shared" si="12"/>
        <v>11</v>
      </c>
      <c r="E45" s="17">
        <f t="shared" si="1"/>
        <v>7</v>
      </c>
      <c r="F45" s="18">
        <f t="shared" si="2"/>
        <v>4</v>
      </c>
      <c r="G45" s="19" t="s">
        <v>59</v>
      </c>
      <c r="H45" s="17" t="s">
        <v>59</v>
      </c>
      <c r="I45" s="17" t="s">
        <v>59</v>
      </c>
      <c r="J45" s="17" t="s">
        <v>59</v>
      </c>
      <c r="K45" s="17" t="s">
        <v>59</v>
      </c>
      <c r="L45" s="17" t="s">
        <v>59</v>
      </c>
      <c r="M45" s="17">
        <v>1</v>
      </c>
      <c r="N45" s="17">
        <v>0</v>
      </c>
      <c r="O45" s="17">
        <v>2</v>
      </c>
      <c r="P45" s="17">
        <v>1</v>
      </c>
      <c r="Q45" s="17">
        <v>2</v>
      </c>
      <c r="R45" s="17">
        <v>1</v>
      </c>
      <c r="S45" s="17">
        <v>2</v>
      </c>
      <c r="T45" s="18">
        <v>2</v>
      </c>
      <c r="U45" s="42"/>
      <c r="W45" s="42"/>
      <c r="Y45" s="42"/>
    </row>
    <row r="46" spans="2:25" x14ac:dyDescent="0.2">
      <c r="B46" s="78"/>
      <c r="C46" s="31" t="s">
        <v>34</v>
      </c>
      <c r="D46" s="19">
        <f t="shared" si="12"/>
        <v>88</v>
      </c>
      <c r="E46" s="17">
        <f t="shared" si="1"/>
        <v>44</v>
      </c>
      <c r="F46" s="18">
        <f t="shared" si="2"/>
        <v>44</v>
      </c>
      <c r="G46" s="19" t="s">
        <v>59</v>
      </c>
      <c r="H46" s="17" t="s">
        <v>59</v>
      </c>
      <c r="I46" s="17" t="s">
        <v>59</v>
      </c>
      <c r="J46" s="17" t="s">
        <v>59</v>
      </c>
      <c r="K46" s="17" t="s">
        <v>59</v>
      </c>
      <c r="L46" s="17" t="s">
        <v>59</v>
      </c>
      <c r="M46" s="17">
        <v>9</v>
      </c>
      <c r="N46" s="17">
        <v>9</v>
      </c>
      <c r="O46" s="17">
        <v>14</v>
      </c>
      <c r="P46" s="17">
        <v>13</v>
      </c>
      <c r="Q46" s="17">
        <v>15</v>
      </c>
      <c r="R46" s="17">
        <v>13</v>
      </c>
      <c r="S46" s="17">
        <v>6</v>
      </c>
      <c r="T46" s="18">
        <v>9</v>
      </c>
      <c r="U46" s="42"/>
      <c r="W46" s="42"/>
      <c r="Y46" s="42"/>
    </row>
    <row r="47" spans="2:25" x14ac:dyDescent="0.2">
      <c r="B47" s="78"/>
      <c r="C47" s="31" t="s">
        <v>35</v>
      </c>
      <c r="D47" s="19">
        <f t="shared" si="12"/>
        <v>0</v>
      </c>
      <c r="E47" s="17">
        <f t="shared" si="1"/>
        <v>0</v>
      </c>
      <c r="F47" s="18">
        <f t="shared" si="2"/>
        <v>0</v>
      </c>
      <c r="G47" s="19" t="s">
        <v>59</v>
      </c>
      <c r="H47" s="17" t="s">
        <v>59</v>
      </c>
      <c r="I47" s="17" t="s">
        <v>59</v>
      </c>
      <c r="J47" s="17" t="s">
        <v>59</v>
      </c>
      <c r="K47" s="17" t="s">
        <v>59</v>
      </c>
      <c r="L47" s="17" t="s">
        <v>59</v>
      </c>
      <c r="M47" s="17">
        <v>0</v>
      </c>
      <c r="N47" s="17">
        <v>0</v>
      </c>
      <c r="O47" s="17">
        <v>0</v>
      </c>
      <c r="P47" s="17">
        <v>0</v>
      </c>
      <c r="Q47" s="17">
        <v>0</v>
      </c>
      <c r="R47" s="17">
        <v>0</v>
      </c>
      <c r="S47" s="17">
        <v>0</v>
      </c>
      <c r="T47" s="18">
        <v>0</v>
      </c>
      <c r="U47" s="42"/>
      <c r="W47" s="42"/>
      <c r="Y47" s="42"/>
    </row>
    <row r="48" spans="2:25" x14ac:dyDescent="0.2">
      <c r="B48" s="78"/>
      <c r="C48" s="31" t="s">
        <v>36</v>
      </c>
      <c r="D48" s="19">
        <f>E48+F48</f>
        <v>208</v>
      </c>
      <c r="E48" s="17">
        <f t="shared" si="1"/>
        <v>132</v>
      </c>
      <c r="F48" s="18">
        <f t="shared" si="2"/>
        <v>76</v>
      </c>
      <c r="G48" s="19" t="s">
        <v>59</v>
      </c>
      <c r="H48" s="17" t="s">
        <v>59</v>
      </c>
      <c r="I48" s="17" t="s">
        <v>59</v>
      </c>
      <c r="J48" s="17" t="s">
        <v>59</v>
      </c>
      <c r="K48" s="17" t="s">
        <v>59</v>
      </c>
      <c r="L48" s="17" t="s">
        <v>59</v>
      </c>
      <c r="M48" s="17">
        <v>20</v>
      </c>
      <c r="N48" s="17">
        <v>9</v>
      </c>
      <c r="O48" s="17">
        <v>37</v>
      </c>
      <c r="P48" s="17">
        <v>26</v>
      </c>
      <c r="Q48" s="17">
        <v>51</v>
      </c>
      <c r="R48" s="17">
        <v>30</v>
      </c>
      <c r="S48" s="17">
        <v>24</v>
      </c>
      <c r="T48" s="18">
        <v>11</v>
      </c>
      <c r="U48" s="42"/>
      <c r="W48" s="42"/>
      <c r="Y48" s="42"/>
    </row>
    <row r="49" spans="2:25" ht="13.8" thickBot="1" x14ac:dyDescent="0.25">
      <c r="B49" s="79"/>
      <c r="C49" s="32" t="s">
        <v>10</v>
      </c>
      <c r="D49" s="22">
        <f>SUM(D40:D48)</f>
        <v>351</v>
      </c>
      <c r="E49" s="23">
        <f t="shared" si="1"/>
        <v>205</v>
      </c>
      <c r="F49" s="24">
        <f t="shared" si="2"/>
        <v>146</v>
      </c>
      <c r="G49" s="25" t="s">
        <v>59</v>
      </c>
      <c r="H49" s="23" t="s">
        <v>59</v>
      </c>
      <c r="I49" s="23" t="s">
        <v>59</v>
      </c>
      <c r="J49" s="23" t="s">
        <v>59</v>
      </c>
      <c r="K49" s="23" t="s">
        <v>59</v>
      </c>
      <c r="L49" s="23" t="s">
        <v>59</v>
      </c>
      <c r="M49" s="23">
        <f t="shared" ref="M49:N49" si="13">SUM(M40:M48)</f>
        <v>33</v>
      </c>
      <c r="N49" s="23">
        <f t="shared" si="13"/>
        <v>19</v>
      </c>
      <c r="O49" s="23">
        <f>SUM(O40:O48)</f>
        <v>59</v>
      </c>
      <c r="P49" s="23">
        <f t="shared" ref="P49:S49" si="14">SUM(P40:P48)</f>
        <v>50</v>
      </c>
      <c r="Q49" s="23">
        <f t="shared" si="14"/>
        <v>75</v>
      </c>
      <c r="R49" s="23">
        <f t="shared" si="14"/>
        <v>49</v>
      </c>
      <c r="S49" s="23">
        <f t="shared" si="14"/>
        <v>38</v>
      </c>
      <c r="T49" s="24">
        <f>SUM(T40:T48)</f>
        <v>28</v>
      </c>
      <c r="U49" s="42"/>
      <c r="W49" s="42"/>
      <c r="Y49" s="42"/>
    </row>
    <row r="50" spans="2:25" ht="13.8" thickBot="1" x14ac:dyDescent="0.25">
      <c r="B50" s="68" t="s">
        <v>12</v>
      </c>
      <c r="C50" s="69"/>
      <c r="D50" s="43">
        <f>D4+D5+D6+D7+D8+D9+D19+D29+D39+D49</f>
        <v>1052</v>
      </c>
      <c r="E50" s="28">
        <f t="shared" si="1"/>
        <v>642</v>
      </c>
      <c r="F50" s="29">
        <f t="shared" si="2"/>
        <v>410</v>
      </c>
      <c r="G50" s="34" t="s">
        <v>59</v>
      </c>
      <c r="H50" s="34" t="s">
        <v>59</v>
      </c>
      <c r="I50" s="34" t="s">
        <v>59</v>
      </c>
      <c r="J50" s="34" t="s">
        <v>59</v>
      </c>
      <c r="K50" s="34" t="s">
        <v>59</v>
      </c>
      <c r="L50" s="34" t="s">
        <v>59</v>
      </c>
      <c r="M50" s="34">
        <f>SUM(M4+M5+M6+M7+M8+M9+M19+M29+M39+M49)</f>
        <v>112</v>
      </c>
      <c r="N50" s="34">
        <f t="shared" ref="N50:S50" si="15">SUM(N4+N5+N6+N7+N8+N9+N19+N29+N39+N49)</f>
        <v>59</v>
      </c>
      <c r="O50" s="34">
        <f t="shared" si="15"/>
        <v>181</v>
      </c>
      <c r="P50" s="34">
        <f t="shared" si="15"/>
        <v>132</v>
      </c>
      <c r="Q50" s="34">
        <f t="shared" si="15"/>
        <v>236</v>
      </c>
      <c r="R50" s="34">
        <f t="shared" si="15"/>
        <v>143</v>
      </c>
      <c r="S50" s="34">
        <f t="shared" si="15"/>
        <v>113</v>
      </c>
      <c r="T50" s="50">
        <f>SUM(T4+T5+T6+T7+T8+T9+T19+T29+T39+T49)</f>
        <v>76</v>
      </c>
      <c r="U50" s="42"/>
      <c r="W50" s="42"/>
      <c r="Y50" s="42"/>
    </row>
    <row r="51" spans="2:25" ht="13.8" thickBot="1" x14ac:dyDescent="0.25">
      <c r="B51" s="70"/>
      <c r="C51" s="90"/>
      <c r="D51" s="91"/>
      <c r="E51" s="91"/>
      <c r="F51" s="91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42"/>
      <c r="W51" s="42"/>
      <c r="Y51" s="42"/>
    </row>
    <row r="52" spans="2:25" x14ac:dyDescent="0.2">
      <c r="B52" s="8"/>
      <c r="C52" s="9" t="s">
        <v>13</v>
      </c>
      <c r="D52" s="13">
        <f>E52+F52</f>
        <v>23</v>
      </c>
      <c r="E52" s="11">
        <f>M52+O52+Q52+S52</f>
        <v>14</v>
      </c>
      <c r="F52" s="12">
        <f>N52+P52+R52+T52</f>
        <v>9</v>
      </c>
      <c r="G52" s="13" t="s">
        <v>59</v>
      </c>
      <c r="H52" s="11" t="s">
        <v>59</v>
      </c>
      <c r="I52" s="11" t="s">
        <v>59</v>
      </c>
      <c r="J52" s="11" t="s">
        <v>59</v>
      </c>
      <c r="K52" s="11" t="s">
        <v>59</v>
      </c>
      <c r="L52" s="11" t="s">
        <v>59</v>
      </c>
      <c r="M52" s="11">
        <f>M10+M20+M30+M40</f>
        <v>1</v>
      </c>
      <c r="N52" s="11">
        <f t="shared" ref="N52:T52" si="16">N10+N20+N30+N40</f>
        <v>0</v>
      </c>
      <c r="O52" s="11">
        <f t="shared" si="16"/>
        <v>3</v>
      </c>
      <c r="P52" s="11">
        <f t="shared" si="16"/>
        <v>5</v>
      </c>
      <c r="Q52" s="11">
        <f t="shared" si="16"/>
        <v>7</v>
      </c>
      <c r="R52" s="11">
        <f t="shared" si="16"/>
        <v>2</v>
      </c>
      <c r="S52" s="13">
        <f t="shared" si="16"/>
        <v>3</v>
      </c>
      <c r="T52" s="12">
        <f t="shared" si="16"/>
        <v>2</v>
      </c>
      <c r="U52" s="42"/>
      <c r="W52" s="42"/>
      <c r="Y52" s="42"/>
    </row>
    <row r="53" spans="2:25" x14ac:dyDescent="0.2">
      <c r="B53" s="14"/>
      <c r="C53" s="15" t="s">
        <v>41</v>
      </c>
      <c r="D53" s="19">
        <f>E53+F53</f>
        <v>1</v>
      </c>
      <c r="E53" s="17">
        <f t="shared" ref="E53:E60" si="17">M53+O53+Q53+S53</f>
        <v>1</v>
      </c>
      <c r="F53" s="18">
        <f t="shared" ref="F53:F60" si="18">N53+P53+R53+T53</f>
        <v>0</v>
      </c>
      <c r="G53" s="19" t="s">
        <v>59</v>
      </c>
      <c r="H53" s="17" t="s">
        <v>59</v>
      </c>
      <c r="I53" s="17" t="s">
        <v>59</v>
      </c>
      <c r="J53" s="17" t="s">
        <v>59</v>
      </c>
      <c r="K53" s="17" t="s">
        <v>59</v>
      </c>
      <c r="L53" s="17" t="s">
        <v>59</v>
      </c>
      <c r="M53" s="17">
        <f t="shared" ref="M53:T60" si="19">M11+M21+M31+M41</f>
        <v>0</v>
      </c>
      <c r="N53" s="17">
        <f t="shared" si="19"/>
        <v>0</v>
      </c>
      <c r="O53" s="17">
        <f t="shared" si="19"/>
        <v>0</v>
      </c>
      <c r="P53" s="17">
        <f t="shared" si="19"/>
        <v>0</v>
      </c>
      <c r="Q53" s="17">
        <f t="shared" si="19"/>
        <v>1</v>
      </c>
      <c r="R53" s="17">
        <f t="shared" si="19"/>
        <v>0</v>
      </c>
      <c r="S53" s="19">
        <f t="shared" si="19"/>
        <v>0</v>
      </c>
      <c r="T53" s="18">
        <f t="shared" si="19"/>
        <v>0</v>
      </c>
      <c r="U53" s="42"/>
      <c r="W53" s="42"/>
      <c r="Y53" s="42"/>
    </row>
    <row r="54" spans="2:25" x14ac:dyDescent="0.2">
      <c r="B54" s="14"/>
      <c r="C54" s="15" t="s">
        <v>42</v>
      </c>
      <c r="D54" s="19">
        <f t="shared" ref="D54:D59" si="20">E54+F54</f>
        <v>2</v>
      </c>
      <c r="E54" s="17">
        <f t="shared" si="17"/>
        <v>1</v>
      </c>
      <c r="F54" s="18">
        <f t="shared" si="18"/>
        <v>1</v>
      </c>
      <c r="G54" s="19" t="s">
        <v>59</v>
      </c>
      <c r="H54" s="17" t="s">
        <v>59</v>
      </c>
      <c r="I54" s="17" t="s">
        <v>59</v>
      </c>
      <c r="J54" s="17" t="s">
        <v>59</v>
      </c>
      <c r="K54" s="17" t="s">
        <v>59</v>
      </c>
      <c r="L54" s="17" t="s">
        <v>59</v>
      </c>
      <c r="M54" s="17">
        <f t="shared" si="19"/>
        <v>0</v>
      </c>
      <c r="N54" s="17">
        <f t="shared" si="19"/>
        <v>0</v>
      </c>
      <c r="O54" s="17">
        <f t="shared" si="19"/>
        <v>0</v>
      </c>
      <c r="P54" s="17">
        <f t="shared" si="19"/>
        <v>1</v>
      </c>
      <c r="Q54" s="17">
        <f t="shared" si="19"/>
        <v>0</v>
      </c>
      <c r="R54" s="17">
        <f t="shared" si="19"/>
        <v>0</v>
      </c>
      <c r="S54" s="19">
        <f t="shared" si="19"/>
        <v>1</v>
      </c>
      <c r="T54" s="18">
        <f t="shared" si="19"/>
        <v>0</v>
      </c>
      <c r="U54" s="42"/>
      <c r="W54" s="42"/>
      <c r="Y54" s="42"/>
    </row>
    <row r="55" spans="2:25" x14ac:dyDescent="0.2">
      <c r="B55" s="14"/>
      <c r="C55" s="15" t="s">
        <v>43</v>
      </c>
      <c r="D55" s="19">
        <f t="shared" si="20"/>
        <v>36</v>
      </c>
      <c r="E55" s="17">
        <f t="shared" si="17"/>
        <v>18</v>
      </c>
      <c r="F55" s="18">
        <f t="shared" si="18"/>
        <v>18</v>
      </c>
      <c r="G55" s="19" t="s">
        <v>59</v>
      </c>
      <c r="H55" s="17" t="s">
        <v>59</v>
      </c>
      <c r="I55" s="17" t="s">
        <v>59</v>
      </c>
      <c r="J55" s="17" t="s">
        <v>59</v>
      </c>
      <c r="K55" s="17" t="s">
        <v>59</v>
      </c>
      <c r="L55" s="17" t="s">
        <v>59</v>
      </c>
      <c r="M55" s="17">
        <f t="shared" si="19"/>
        <v>2</v>
      </c>
      <c r="N55" s="17">
        <f t="shared" si="19"/>
        <v>2</v>
      </c>
      <c r="O55" s="17">
        <f t="shared" si="19"/>
        <v>1</v>
      </c>
      <c r="P55" s="17">
        <f t="shared" si="19"/>
        <v>7</v>
      </c>
      <c r="Q55" s="17">
        <f t="shared" si="19"/>
        <v>7</v>
      </c>
      <c r="R55" s="17">
        <f t="shared" si="19"/>
        <v>4</v>
      </c>
      <c r="S55" s="19">
        <f t="shared" si="19"/>
        <v>8</v>
      </c>
      <c r="T55" s="18">
        <f t="shared" si="19"/>
        <v>5</v>
      </c>
      <c r="U55" s="42"/>
      <c r="W55" s="42"/>
      <c r="Y55" s="42"/>
    </row>
    <row r="56" spans="2:25" x14ac:dyDescent="0.2">
      <c r="B56" s="14"/>
      <c r="C56" s="15" t="s">
        <v>44</v>
      </c>
      <c r="D56" s="19">
        <f t="shared" si="20"/>
        <v>45</v>
      </c>
      <c r="E56" s="17">
        <f t="shared" si="17"/>
        <v>25</v>
      </c>
      <c r="F56" s="18">
        <f t="shared" si="18"/>
        <v>20</v>
      </c>
      <c r="G56" s="19" t="s">
        <v>59</v>
      </c>
      <c r="H56" s="17" t="s">
        <v>59</v>
      </c>
      <c r="I56" s="17" t="s">
        <v>59</v>
      </c>
      <c r="J56" s="17" t="s">
        <v>59</v>
      </c>
      <c r="K56" s="17" t="s">
        <v>59</v>
      </c>
      <c r="L56" s="17" t="s">
        <v>59</v>
      </c>
      <c r="M56" s="17">
        <f t="shared" si="19"/>
        <v>4</v>
      </c>
      <c r="N56" s="17">
        <f t="shared" si="19"/>
        <v>0</v>
      </c>
      <c r="O56" s="17">
        <f t="shared" si="19"/>
        <v>7</v>
      </c>
      <c r="P56" s="17">
        <f t="shared" si="19"/>
        <v>10</v>
      </c>
      <c r="Q56" s="17">
        <f t="shared" si="19"/>
        <v>7</v>
      </c>
      <c r="R56" s="17">
        <f t="shared" si="19"/>
        <v>4</v>
      </c>
      <c r="S56" s="19">
        <f t="shared" si="19"/>
        <v>7</v>
      </c>
      <c r="T56" s="18">
        <f t="shared" si="19"/>
        <v>6</v>
      </c>
      <c r="U56" s="42"/>
      <c r="W56" s="42"/>
      <c r="Y56" s="42"/>
    </row>
    <row r="57" spans="2:25" x14ac:dyDescent="0.2">
      <c r="B57" s="14"/>
      <c r="C57" s="15" t="s">
        <v>45</v>
      </c>
      <c r="D57" s="19">
        <f t="shared" si="20"/>
        <v>29</v>
      </c>
      <c r="E57" s="17">
        <f t="shared" si="17"/>
        <v>17</v>
      </c>
      <c r="F57" s="18">
        <f t="shared" si="18"/>
        <v>12</v>
      </c>
      <c r="G57" s="19" t="s">
        <v>59</v>
      </c>
      <c r="H57" s="17" t="s">
        <v>59</v>
      </c>
      <c r="I57" s="17" t="s">
        <v>59</v>
      </c>
      <c r="J57" s="17" t="s">
        <v>59</v>
      </c>
      <c r="K57" s="17" t="s">
        <v>59</v>
      </c>
      <c r="L57" s="17" t="s">
        <v>59</v>
      </c>
      <c r="M57" s="17">
        <f t="shared" si="19"/>
        <v>1</v>
      </c>
      <c r="N57" s="17">
        <f t="shared" si="19"/>
        <v>1</v>
      </c>
      <c r="O57" s="17">
        <f t="shared" si="19"/>
        <v>4</v>
      </c>
      <c r="P57" s="17">
        <f t="shared" si="19"/>
        <v>3</v>
      </c>
      <c r="Q57" s="17">
        <f t="shared" si="19"/>
        <v>8</v>
      </c>
      <c r="R57" s="17">
        <f t="shared" si="19"/>
        <v>5</v>
      </c>
      <c r="S57" s="19">
        <f t="shared" si="19"/>
        <v>4</v>
      </c>
      <c r="T57" s="18">
        <f t="shared" si="19"/>
        <v>3</v>
      </c>
      <c r="U57" s="42"/>
      <c r="W57" s="42"/>
      <c r="Y57" s="42"/>
    </row>
    <row r="58" spans="2:25" x14ac:dyDescent="0.2">
      <c r="B58" s="14"/>
      <c r="C58" s="15" t="s">
        <v>46</v>
      </c>
      <c r="D58" s="19">
        <f t="shared" si="20"/>
        <v>136</v>
      </c>
      <c r="E58" s="17">
        <f t="shared" si="17"/>
        <v>69</v>
      </c>
      <c r="F58" s="18">
        <f t="shared" si="18"/>
        <v>67</v>
      </c>
      <c r="G58" s="19" t="s">
        <v>59</v>
      </c>
      <c r="H58" s="17" t="s">
        <v>59</v>
      </c>
      <c r="I58" s="17" t="s">
        <v>59</v>
      </c>
      <c r="J58" s="17" t="s">
        <v>59</v>
      </c>
      <c r="K58" s="17" t="s">
        <v>59</v>
      </c>
      <c r="L58" s="17" t="s">
        <v>59</v>
      </c>
      <c r="M58" s="17">
        <f t="shared" si="19"/>
        <v>14</v>
      </c>
      <c r="N58" s="17">
        <f t="shared" si="19"/>
        <v>15</v>
      </c>
      <c r="O58" s="17">
        <f t="shared" si="19"/>
        <v>19</v>
      </c>
      <c r="P58" s="17">
        <f t="shared" si="19"/>
        <v>20</v>
      </c>
      <c r="Q58" s="17">
        <f t="shared" si="19"/>
        <v>25</v>
      </c>
      <c r="R58" s="17">
        <f t="shared" si="19"/>
        <v>20</v>
      </c>
      <c r="S58" s="19">
        <f t="shared" si="19"/>
        <v>11</v>
      </c>
      <c r="T58" s="18">
        <f t="shared" si="19"/>
        <v>12</v>
      </c>
      <c r="U58" s="42"/>
      <c r="W58" s="42"/>
      <c r="Y58" s="42"/>
    </row>
    <row r="59" spans="2:25" x14ac:dyDescent="0.2">
      <c r="B59" s="14"/>
      <c r="C59" s="15" t="s">
        <v>47</v>
      </c>
      <c r="D59" s="19">
        <f t="shared" si="20"/>
        <v>0</v>
      </c>
      <c r="E59" s="17">
        <f t="shared" si="17"/>
        <v>0</v>
      </c>
      <c r="F59" s="18">
        <f t="shared" si="18"/>
        <v>0</v>
      </c>
      <c r="G59" s="19" t="s">
        <v>59</v>
      </c>
      <c r="H59" s="17" t="s">
        <v>59</v>
      </c>
      <c r="I59" s="17" t="s">
        <v>59</v>
      </c>
      <c r="J59" s="17" t="s">
        <v>59</v>
      </c>
      <c r="K59" s="17" t="s">
        <v>59</v>
      </c>
      <c r="L59" s="17" t="s">
        <v>59</v>
      </c>
      <c r="M59" s="17">
        <f t="shared" si="19"/>
        <v>0</v>
      </c>
      <c r="N59" s="17">
        <f t="shared" si="19"/>
        <v>0</v>
      </c>
      <c r="O59" s="17">
        <f t="shared" si="19"/>
        <v>0</v>
      </c>
      <c r="P59" s="17">
        <f t="shared" si="19"/>
        <v>0</v>
      </c>
      <c r="Q59" s="17">
        <f t="shared" si="19"/>
        <v>0</v>
      </c>
      <c r="R59" s="17">
        <f t="shared" si="19"/>
        <v>0</v>
      </c>
      <c r="S59" s="19">
        <f t="shared" si="19"/>
        <v>0</v>
      </c>
      <c r="T59" s="18">
        <f t="shared" si="19"/>
        <v>0</v>
      </c>
      <c r="U59" s="42"/>
      <c r="W59" s="42"/>
      <c r="Y59" s="42"/>
    </row>
    <row r="60" spans="2:25" ht="13.8" thickBot="1" x14ac:dyDescent="0.25">
      <c r="B60" s="37"/>
      <c r="C60" s="21" t="s">
        <v>52</v>
      </c>
      <c r="D60" s="67">
        <f>E60+F60</f>
        <v>383</v>
      </c>
      <c r="E60" s="60">
        <f t="shared" si="17"/>
        <v>235</v>
      </c>
      <c r="F60" s="57">
        <f t="shared" si="18"/>
        <v>148</v>
      </c>
      <c r="G60" s="25" t="s">
        <v>59</v>
      </c>
      <c r="H60" s="23" t="s">
        <v>59</v>
      </c>
      <c r="I60" s="23" t="s">
        <v>59</v>
      </c>
      <c r="J60" s="23" t="s">
        <v>59</v>
      </c>
      <c r="K60" s="23" t="s">
        <v>59</v>
      </c>
      <c r="L60" s="23" t="s">
        <v>59</v>
      </c>
      <c r="M60" s="23">
        <f t="shared" si="19"/>
        <v>35</v>
      </c>
      <c r="N60" s="23">
        <f t="shared" si="19"/>
        <v>20</v>
      </c>
      <c r="O60" s="23">
        <f t="shared" si="19"/>
        <v>64</v>
      </c>
      <c r="P60" s="23">
        <f t="shared" si="19"/>
        <v>43</v>
      </c>
      <c r="Q60" s="23">
        <f t="shared" si="19"/>
        <v>85</v>
      </c>
      <c r="R60" s="23">
        <f t="shared" si="19"/>
        <v>61</v>
      </c>
      <c r="S60" s="25">
        <f t="shared" si="19"/>
        <v>51</v>
      </c>
      <c r="T60" s="24">
        <f t="shared" si="19"/>
        <v>24</v>
      </c>
      <c r="U60" s="42"/>
      <c r="W60" s="42"/>
      <c r="Y60" s="42"/>
    </row>
    <row r="61" spans="2:25" ht="13.8" thickBot="1" x14ac:dyDescent="0.25">
      <c r="B61" s="68" t="s">
        <v>53</v>
      </c>
      <c r="C61" s="69"/>
      <c r="D61" s="47">
        <f>SUM(D52:D60)</f>
        <v>655</v>
      </c>
      <c r="E61" s="44">
        <f>SUM(E52:E60)</f>
        <v>380</v>
      </c>
      <c r="F61" s="50">
        <f>SUM(F52:F60)</f>
        <v>275</v>
      </c>
      <c r="G61" s="36" t="s">
        <v>59</v>
      </c>
      <c r="H61" s="34" t="s">
        <v>59</v>
      </c>
      <c r="I61" s="34" t="s">
        <v>59</v>
      </c>
      <c r="J61" s="34" t="s">
        <v>59</v>
      </c>
      <c r="K61" s="34" t="s">
        <v>59</v>
      </c>
      <c r="L61" s="34" t="s">
        <v>59</v>
      </c>
      <c r="M61" s="34">
        <f t="shared" ref="M61" si="21">SUM(M52:M60)</f>
        <v>57</v>
      </c>
      <c r="N61" s="34">
        <f>SUM(N52:N60)</f>
        <v>38</v>
      </c>
      <c r="O61" s="34">
        <f t="shared" ref="O61:S61" si="22">SUM(O52:O60)</f>
        <v>98</v>
      </c>
      <c r="P61" s="34">
        <f t="shared" si="22"/>
        <v>89</v>
      </c>
      <c r="Q61" s="34">
        <f t="shared" si="22"/>
        <v>140</v>
      </c>
      <c r="R61" s="34">
        <f t="shared" si="22"/>
        <v>96</v>
      </c>
      <c r="S61" s="34">
        <f t="shared" si="22"/>
        <v>85</v>
      </c>
      <c r="T61" s="35">
        <f>SUM(T52:T60)</f>
        <v>52</v>
      </c>
      <c r="U61" s="42"/>
      <c r="W61" s="42"/>
      <c r="Y61" s="42"/>
    </row>
    <row r="62" spans="2:25" x14ac:dyDescent="0.2"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</row>
    <row r="64" spans="2:25" x14ac:dyDescent="0.2"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</row>
    <row r="66" spans="4:20" x14ac:dyDescent="0.2"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</row>
    <row r="68" spans="4:20" x14ac:dyDescent="0.2"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</row>
    <row r="70" spans="4:20" x14ac:dyDescent="0.2"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</row>
    <row r="73" spans="4:20" x14ac:dyDescent="0.2"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</row>
    <row r="75" spans="4:20" x14ac:dyDescent="0.2"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</row>
    <row r="77" spans="4:20" x14ac:dyDescent="0.2"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</row>
    <row r="79" spans="4:20" x14ac:dyDescent="0.2"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</row>
    <row r="81" spans="4:20" x14ac:dyDescent="0.2"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</row>
    <row r="83" spans="4:20" x14ac:dyDescent="0.2"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</row>
    <row r="85" spans="4:20" x14ac:dyDescent="0.2"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</row>
    <row r="87" spans="4:20" x14ac:dyDescent="0.2"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</row>
    <row r="89" spans="4:20" x14ac:dyDescent="0.2"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</row>
    <row r="91" spans="4:20" x14ac:dyDescent="0.2"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</row>
    <row r="95" spans="4:20" x14ac:dyDescent="0.2">
      <c r="D95" s="42"/>
      <c r="E95" s="42"/>
      <c r="F95" s="42"/>
    </row>
    <row r="96" spans="4:20" x14ac:dyDescent="0.2">
      <c r="D96" s="42"/>
      <c r="E96" s="42"/>
      <c r="F96" s="42"/>
    </row>
    <row r="97" spans="4:6" x14ac:dyDescent="0.2">
      <c r="D97" s="42"/>
      <c r="E97" s="42"/>
      <c r="F97" s="42"/>
    </row>
    <row r="98" spans="4:6" x14ac:dyDescent="0.2">
      <c r="D98" s="42"/>
      <c r="E98" s="42"/>
      <c r="F98" s="42"/>
    </row>
    <row r="99" spans="4:6" x14ac:dyDescent="0.2">
      <c r="D99" s="42"/>
      <c r="E99" s="42"/>
      <c r="F99" s="42"/>
    </row>
    <row r="100" spans="4:6" x14ac:dyDescent="0.2">
      <c r="D100" s="42"/>
      <c r="E100" s="42"/>
      <c r="F100" s="42"/>
    </row>
    <row r="101" spans="4:6" x14ac:dyDescent="0.2">
      <c r="D101" s="42"/>
      <c r="E101" s="42"/>
      <c r="F101" s="42"/>
    </row>
    <row r="102" spans="4:6" x14ac:dyDescent="0.2">
      <c r="D102" s="42"/>
      <c r="E102" s="42"/>
      <c r="F102" s="42"/>
    </row>
    <row r="103" spans="4:6" x14ac:dyDescent="0.2">
      <c r="D103" s="42"/>
      <c r="E103" s="42"/>
      <c r="F103" s="42"/>
    </row>
    <row r="104" spans="4:6" x14ac:dyDescent="0.2">
      <c r="D104" s="42"/>
      <c r="E104" s="42"/>
      <c r="F104" s="42"/>
    </row>
  </sheetData>
  <mergeCells count="16">
    <mergeCell ref="B40:B49"/>
    <mergeCell ref="B50:C50"/>
    <mergeCell ref="B51:T51"/>
    <mergeCell ref="B61:C61"/>
    <mergeCell ref="O2:P2"/>
    <mergeCell ref="Q2:R2"/>
    <mergeCell ref="S2:T2"/>
    <mergeCell ref="B10:B19"/>
    <mergeCell ref="B20:B29"/>
    <mergeCell ref="B30:B39"/>
    <mergeCell ref="B2:C3"/>
    <mergeCell ref="D2:F2"/>
    <mergeCell ref="G2:H2"/>
    <mergeCell ref="I2:J2"/>
    <mergeCell ref="K2:L2"/>
    <mergeCell ref="M2:N2"/>
  </mergeCells>
  <phoneticPr fontId="1"/>
  <pageMargins left="0" right="0" top="0.74803149606299213" bottom="0.74803149606299213" header="0.31496062992125984" footer="0.31496062992125984"/>
  <pageSetup paperSize="8" scale="95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Y104"/>
  <sheetViews>
    <sheetView zoomScaleNormal="100" zoomScaleSheetLayoutView="70" workbookViewId="0"/>
  </sheetViews>
  <sheetFormatPr defaultColWidth="9" defaultRowHeight="13.2" x14ac:dyDescent="0.2"/>
  <cols>
    <col min="1" max="1" width="2.6640625" style="41" customWidth="1"/>
    <col min="2" max="2" width="3.77734375" style="41" customWidth="1"/>
    <col min="3" max="3" width="16.88671875" style="41" bestFit="1" customWidth="1"/>
    <col min="4" max="20" width="7.21875" style="41" customWidth="1"/>
    <col min="21" max="16384" width="9" style="41"/>
  </cols>
  <sheetData>
    <row r="1" spans="2:25" ht="13.8" thickBot="1" x14ac:dyDescent="0.25">
      <c r="B1" s="41" t="s">
        <v>68</v>
      </c>
      <c r="T1" s="64"/>
    </row>
    <row r="2" spans="2:25" ht="13.5" customHeight="1" x14ac:dyDescent="0.2">
      <c r="B2" s="80" t="s">
        <v>0</v>
      </c>
      <c r="C2" s="81"/>
      <c r="D2" s="84" t="s">
        <v>1</v>
      </c>
      <c r="E2" s="85"/>
      <c r="F2" s="86"/>
      <c r="G2" s="94" t="s">
        <v>14</v>
      </c>
      <c r="H2" s="92"/>
      <c r="I2" s="92" t="s">
        <v>15</v>
      </c>
      <c r="J2" s="92"/>
      <c r="K2" s="92" t="s">
        <v>16</v>
      </c>
      <c r="L2" s="92"/>
      <c r="M2" s="92" t="s">
        <v>17</v>
      </c>
      <c r="N2" s="92"/>
      <c r="O2" s="92" t="s">
        <v>18</v>
      </c>
      <c r="P2" s="92"/>
      <c r="Q2" s="92" t="s">
        <v>19</v>
      </c>
      <c r="R2" s="92"/>
      <c r="S2" s="92" t="s">
        <v>20</v>
      </c>
      <c r="T2" s="93"/>
    </row>
    <row r="3" spans="2:25" ht="13.8" thickBot="1" x14ac:dyDescent="0.25">
      <c r="B3" s="82"/>
      <c r="C3" s="83"/>
      <c r="D3" s="1" t="s">
        <v>5</v>
      </c>
      <c r="E3" s="2" t="s">
        <v>6</v>
      </c>
      <c r="F3" s="3" t="s">
        <v>7</v>
      </c>
      <c r="G3" s="4" t="s">
        <v>6</v>
      </c>
      <c r="H3" s="5" t="s">
        <v>7</v>
      </c>
      <c r="I3" s="6" t="s">
        <v>6</v>
      </c>
      <c r="J3" s="5" t="s">
        <v>7</v>
      </c>
      <c r="K3" s="6" t="s">
        <v>6</v>
      </c>
      <c r="L3" s="5" t="s">
        <v>7</v>
      </c>
      <c r="M3" s="6" t="s">
        <v>6</v>
      </c>
      <c r="N3" s="5" t="s">
        <v>7</v>
      </c>
      <c r="O3" s="6" t="s">
        <v>6</v>
      </c>
      <c r="P3" s="5" t="s">
        <v>7</v>
      </c>
      <c r="Q3" s="7" t="s">
        <v>6</v>
      </c>
      <c r="R3" s="7" t="s">
        <v>7</v>
      </c>
      <c r="S3" s="7" t="s">
        <v>6</v>
      </c>
      <c r="T3" s="40" t="s">
        <v>7</v>
      </c>
    </row>
    <row r="4" spans="2:25" x14ac:dyDescent="0.2">
      <c r="B4" s="8"/>
      <c r="C4" s="9" t="s">
        <v>8</v>
      </c>
      <c r="D4" s="61">
        <f>E4+F4</f>
        <v>8</v>
      </c>
      <c r="E4" s="28">
        <f>G4+I4+K4+M4+O4+Q4+S4</f>
        <v>4</v>
      </c>
      <c r="F4" s="12">
        <f>H4+J4+L4+N4+P4+R4+T4</f>
        <v>4</v>
      </c>
      <c r="G4" s="13">
        <v>0</v>
      </c>
      <c r="H4" s="11">
        <v>0</v>
      </c>
      <c r="I4" s="11">
        <v>0</v>
      </c>
      <c r="J4" s="11">
        <v>1</v>
      </c>
      <c r="K4" s="11">
        <v>1</v>
      </c>
      <c r="L4" s="11">
        <v>0</v>
      </c>
      <c r="M4" s="11">
        <v>1</v>
      </c>
      <c r="N4" s="11">
        <v>1</v>
      </c>
      <c r="O4" s="11">
        <v>2</v>
      </c>
      <c r="P4" s="11">
        <v>1</v>
      </c>
      <c r="Q4" s="11">
        <v>0</v>
      </c>
      <c r="R4" s="11">
        <v>1</v>
      </c>
      <c r="S4" s="11">
        <v>0</v>
      </c>
      <c r="T4" s="12">
        <v>0</v>
      </c>
      <c r="U4" s="42"/>
      <c r="W4" s="42"/>
      <c r="Y4" s="42"/>
    </row>
    <row r="5" spans="2:25" x14ac:dyDescent="0.2">
      <c r="B5" s="14"/>
      <c r="C5" s="15" t="s">
        <v>48</v>
      </c>
      <c r="D5" s="54">
        <f t="shared" ref="D5:D9" si="0">E5+F5</f>
        <v>12</v>
      </c>
      <c r="E5" s="17">
        <f t="shared" ref="E5:F9" si="1">G5+I5+K5+M5+O5+Q5+S5</f>
        <v>6</v>
      </c>
      <c r="F5" s="18">
        <f t="shared" si="1"/>
        <v>6</v>
      </c>
      <c r="G5" s="19">
        <v>0</v>
      </c>
      <c r="H5" s="17">
        <v>0</v>
      </c>
      <c r="I5" s="17">
        <v>1</v>
      </c>
      <c r="J5" s="17">
        <v>2</v>
      </c>
      <c r="K5" s="17">
        <v>2</v>
      </c>
      <c r="L5" s="17">
        <v>1</v>
      </c>
      <c r="M5" s="17">
        <v>0</v>
      </c>
      <c r="N5" s="17">
        <v>0</v>
      </c>
      <c r="O5" s="17">
        <v>1</v>
      </c>
      <c r="P5" s="17">
        <v>1</v>
      </c>
      <c r="Q5" s="17">
        <v>1</v>
      </c>
      <c r="R5" s="17">
        <v>2</v>
      </c>
      <c r="S5" s="17">
        <v>1</v>
      </c>
      <c r="T5" s="18">
        <v>0</v>
      </c>
      <c r="U5" s="42"/>
      <c r="W5" s="42"/>
      <c r="Y5" s="42"/>
    </row>
    <row r="6" spans="2:25" x14ac:dyDescent="0.2">
      <c r="B6" s="14"/>
      <c r="C6" s="15" t="s">
        <v>9</v>
      </c>
      <c r="D6" s="54">
        <f t="shared" si="0"/>
        <v>14</v>
      </c>
      <c r="E6" s="17">
        <f t="shared" si="1"/>
        <v>7</v>
      </c>
      <c r="F6" s="18">
        <f t="shared" si="1"/>
        <v>7</v>
      </c>
      <c r="G6" s="19">
        <v>0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7">
        <v>2</v>
      </c>
      <c r="N6" s="17">
        <v>1</v>
      </c>
      <c r="O6" s="17">
        <v>1</v>
      </c>
      <c r="P6" s="17">
        <v>2</v>
      </c>
      <c r="Q6" s="17">
        <v>4</v>
      </c>
      <c r="R6" s="17">
        <v>1</v>
      </c>
      <c r="S6" s="17">
        <v>0</v>
      </c>
      <c r="T6" s="18">
        <v>3</v>
      </c>
      <c r="U6" s="42"/>
      <c r="W6" s="42"/>
      <c r="Y6" s="42"/>
    </row>
    <row r="7" spans="2:25" x14ac:dyDescent="0.2">
      <c r="B7" s="14"/>
      <c r="C7" s="15" t="s">
        <v>49</v>
      </c>
      <c r="D7" s="54">
        <f t="shared" si="0"/>
        <v>0</v>
      </c>
      <c r="E7" s="17">
        <f t="shared" si="1"/>
        <v>0</v>
      </c>
      <c r="F7" s="18">
        <f t="shared" si="1"/>
        <v>0</v>
      </c>
      <c r="G7" s="19">
        <v>0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>
        <v>0</v>
      </c>
      <c r="R7" s="17">
        <v>0</v>
      </c>
      <c r="S7" s="17">
        <v>0</v>
      </c>
      <c r="T7" s="18">
        <v>0</v>
      </c>
      <c r="U7" s="42"/>
      <c r="W7" s="42"/>
      <c r="Y7" s="42"/>
    </row>
    <row r="8" spans="2:25" x14ac:dyDescent="0.2">
      <c r="B8" s="14"/>
      <c r="C8" s="15" t="s">
        <v>50</v>
      </c>
      <c r="D8" s="54">
        <f>E8+F8</f>
        <v>633</v>
      </c>
      <c r="E8" s="17">
        <f t="shared" si="1"/>
        <v>401</v>
      </c>
      <c r="F8" s="18">
        <f t="shared" si="1"/>
        <v>232</v>
      </c>
      <c r="G8" s="19">
        <v>2</v>
      </c>
      <c r="H8" s="17">
        <v>4</v>
      </c>
      <c r="I8" s="17">
        <v>26</v>
      </c>
      <c r="J8" s="17">
        <v>17</v>
      </c>
      <c r="K8" s="17">
        <v>47</v>
      </c>
      <c r="L8" s="17">
        <v>41</v>
      </c>
      <c r="M8" s="17">
        <v>76</v>
      </c>
      <c r="N8" s="17">
        <v>45</v>
      </c>
      <c r="O8" s="17">
        <v>105</v>
      </c>
      <c r="P8" s="17">
        <v>46</v>
      </c>
      <c r="Q8" s="17">
        <v>101</v>
      </c>
      <c r="R8" s="17">
        <v>55</v>
      </c>
      <c r="S8" s="17">
        <v>44</v>
      </c>
      <c r="T8" s="18">
        <v>24</v>
      </c>
      <c r="U8" s="42"/>
      <c r="W8" s="42"/>
      <c r="Y8" s="42"/>
    </row>
    <row r="9" spans="2:25" ht="13.8" thickBot="1" x14ac:dyDescent="0.25">
      <c r="B9" s="20"/>
      <c r="C9" s="21" t="s">
        <v>28</v>
      </c>
      <c r="D9" s="43">
        <f t="shared" si="0"/>
        <v>134</v>
      </c>
      <c r="E9" s="23">
        <f t="shared" si="1"/>
        <v>79</v>
      </c>
      <c r="F9" s="24">
        <f t="shared" si="1"/>
        <v>55</v>
      </c>
      <c r="G9" s="25">
        <v>1</v>
      </c>
      <c r="H9" s="23">
        <v>0</v>
      </c>
      <c r="I9" s="23">
        <v>5</v>
      </c>
      <c r="J9" s="23">
        <v>3</v>
      </c>
      <c r="K9" s="23">
        <v>13</v>
      </c>
      <c r="L9" s="23">
        <v>8</v>
      </c>
      <c r="M9" s="23">
        <v>14</v>
      </c>
      <c r="N9" s="23">
        <v>13</v>
      </c>
      <c r="O9" s="23">
        <v>17</v>
      </c>
      <c r="P9" s="23">
        <v>6</v>
      </c>
      <c r="Q9" s="23">
        <v>18</v>
      </c>
      <c r="R9" s="23">
        <v>21</v>
      </c>
      <c r="S9" s="23">
        <v>11</v>
      </c>
      <c r="T9" s="24">
        <v>4</v>
      </c>
      <c r="U9" s="42"/>
      <c r="W9" s="42"/>
      <c r="Y9" s="42"/>
    </row>
    <row r="10" spans="2:25" ht="13.5" customHeight="1" x14ac:dyDescent="0.2">
      <c r="B10" s="74" t="s">
        <v>60</v>
      </c>
      <c r="C10" s="26" t="s">
        <v>29</v>
      </c>
      <c r="D10" s="54">
        <f>E10+F10</f>
        <v>10</v>
      </c>
      <c r="E10" s="28">
        <f>G10+I10+K10+M10+O10+Q10+S10</f>
        <v>5</v>
      </c>
      <c r="F10" s="12">
        <f>H10+J10+L10+N10+P10+R10+T10</f>
        <v>5</v>
      </c>
      <c r="G10" s="30">
        <v>0</v>
      </c>
      <c r="H10" s="28">
        <v>0</v>
      </c>
      <c r="I10" s="28">
        <v>0</v>
      </c>
      <c r="J10" s="28">
        <v>0</v>
      </c>
      <c r="K10" s="28">
        <v>1</v>
      </c>
      <c r="L10" s="28">
        <v>0</v>
      </c>
      <c r="M10" s="28">
        <v>2</v>
      </c>
      <c r="N10" s="28">
        <v>2</v>
      </c>
      <c r="O10" s="28">
        <v>2</v>
      </c>
      <c r="P10" s="28">
        <v>1</v>
      </c>
      <c r="Q10" s="28">
        <v>0</v>
      </c>
      <c r="R10" s="28">
        <v>2</v>
      </c>
      <c r="S10" s="28">
        <v>0</v>
      </c>
      <c r="T10" s="29">
        <v>0</v>
      </c>
      <c r="U10" s="42"/>
      <c r="W10" s="42"/>
      <c r="Y10" s="42"/>
    </row>
    <row r="11" spans="2:25" x14ac:dyDescent="0.2">
      <c r="B11" s="75"/>
      <c r="C11" s="31" t="s">
        <v>30</v>
      </c>
      <c r="D11" s="62">
        <f>E11+F11</f>
        <v>0</v>
      </c>
      <c r="E11" s="17">
        <f t="shared" ref="E11:F18" si="2">G11+I11+K11+M11+O11+Q11+S11</f>
        <v>0</v>
      </c>
      <c r="F11" s="18">
        <f t="shared" si="2"/>
        <v>0</v>
      </c>
      <c r="G11" s="19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8">
        <v>0</v>
      </c>
      <c r="U11" s="42"/>
      <c r="W11" s="42"/>
      <c r="Y11" s="42"/>
    </row>
    <row r="12" spans="2:25" x14ac:dyDescent="0.2">
      <c r="B12" s="75"/>
      <c r="C12" s="31" t="s">
        <v>38</v>
      </c>
      <c r="D12" s="62">
        <f t="shared" ref="D12:D17" si="3">E12+F12</f>
        <v>0</v>
      </c>
      <c r="E12" s="17">
        <f t="shared" si="2"/>
        <v>0</v>
      </c>
      <c r="F12" s="18">
        <f t="shared" si="2"/>
        <v>0</v>
      </c>
      <c r="G12" s="19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17">
        <v>0</v>
      </c>
      <c r="T12" s="18">
        <v>0</v>
      </c>
      <c r="U12" s="42"/>
      <c r="W12" s="42"/>
      <c r="Y12" s="42"/>
    </row>
    <row r="13" spans="2:25" x14ac:dyDescent="0.2">
      <c r="B13" s="75"/>
      <c r="C13" s="31" t="s">
        <v>31</v>
      </c>
      <c r="D13" s="62">
        <f t="shared" si="3"/>
        <v>18</v>
      </c>
      <c r="E13" s="17">
        <f t="shared" si="2"/>
        <v>8</v>
      </c>
      <c r="F13" s="18">
        <f t="shared" si="2"/>
        <v>10</v>
      </c>
      <c r="G13" s="19">
        <v>0</v>
      </c>
      <c r="H13" s="17">
        <v>0</v>
      </c>
      <c r="I13" s="17">
        <v>0</v>
      </c>
      <c r="J13" s="17">
        <v>2</v>
      </c>
      <c r="K13" s="17">
        <v>1</v>
      </c>
      <c r="L13" s="17">
        <v>0</v>
      </c>
      <c r="M13" s="17">
        <v>0</v>
      </c>
      <c r="N13" s="17">
        <v>1</v>
      </c>
      <c r="O13" s="17">
        <v>2</v>
      </c>
      <c r="P13" s="17">
        <v>2</v>
      </c>
      <c r="Q13" s="17">
        <v>4</v>
      </c>
      <c r="R13" s="17">
        <v>2</v>
      </c>
      <c r="S13" s="17">
        <v>1</v>
      </c>
      <c r="T13" s="18">
        <v>3</v>
      </c>
      <c r="U13" s="42"/>
      <c r="W13" s="42"/>
      <c r="Y13" s="42"/>
    </row>
    <row r="14" spans="2:25" x14ac:dyDescent="0.2">
      <c r="B14" s="75"/>
      <c r="C14" s="31" t="s">
        <v>32</v>
      </c>
      <c r="D14" s="62">
        <f t="shared" si="3"/>
        <v>25</v>
      </c>
      <c r="E14" s="17">
        <f t="shared" si="2"/>
        <v>11</v>
      </c>
      <c r="F14" s="18">
        <f t="shared" si="2"/>
        <v>14</v>
      </c>
      <c r="G14" s="19">
        <v>0</v>
      </c>
      <c r="H14" s="17">
        <v>0</v>
      </c>
      <c r="I14" s="17">
        <v>1</v>
      </c>
      <c r="J14" s="17">
        <v>0</v>
      </c>
      <c r="K14" s="17">
        <v>1</v>
      </c>
      <c r="L14" s="17">
        <v>3</v>
      </c>
      <c r="M14" s="17">
        <v>2</v>
      </c>
      <c r="N14" s="17">
        <v>2</v>
      </c>
      <c r="O14" s="17">
        <v>2</v>
      </c>
      <c r="P14" s="17">
        <v>4</v>
      </c>
      <c r="Q14" s="17">
        <v>3</v>
      </c>
      <c r="R14" s="17">
        <v>3</v>
      </c>
      <c r="S14" s="17">
        <v>2</v>
      </c>
      <c r="T14" s="18">
        <v>2</v>
      </c>
      <c r="U14" s="42"/>
      <c r="W14" s="42"/>
      <c r="Y14" s="42"/>
    </row>
    <row r="15" spans="2:25" x14ac:dyDescent="0.2">
      <c r="B15" s="75"/>
      <c r="C15" s="31" t="s">
        <v>33</v>
      </c>
      <c r="D15" s="62">
        <f t="shared" si="3"/>
        <v>15</v>
      </c>
      <c r="E15" s="17">
        <f t="shared" si="2"/>
        <v>8</v>
      </c>
      <c r="F15" s="18">
        <f t="shared" si="2"/>
        <v>7</v>
      </c>
      <c r="G15" s="19">
        <v>0</v>
      </c>
      <c r="H15" s="17">
        <v>0</v>
      </c>
      <c r="I15" s="17">
        <v>0</v>
      </c>
      <c r="J15" s="17">
        <v>1</v>
      </c>
      <c r="K15" s="17">
        <v>0</v>
      </c>
      <c r="L15" s="17">
        <v>0</v>
      </c>
      <c r="M15" s="17">
        <v>0</v>
      </c>
      <c r="N15" s="17">
        <v>1</v>
      </c>
      <c r="O15" s="17">
        <v>3</v>
      </c>
      <c r="P15" s="17">
        <v>2</v>
      </c>
      <c r="Q15" s="17">
        <v>3</v>
      </c>
      <c r="R15" s="17">
        <v>2</v>
      </c>
      <c r="S15" s="17">
        <v>2</v>
      </c>
      <c r="T15" s="18">
        <v>1</v>
      </c>
      <c r="U15" s="42"/>
      <c r="W15" s="42"/>
      <c r="Y15" s="42"/>
    </row>
    <row r="16" spans="2:25" x14ac:dyDescent="0.2">
      <c r="B16" s="75"/>
      <c r="C16" s="31" t="s">
        <v>34</v>
      </c>
      <c r="D16" s="62">
        <f t="shared" si="3"/>
        <v>119</v>
      </c>
      <c r="E16" s="17">
        <f t="shared" si="2"/>
        <v>64</v>
      </c>
      <c r="F16" s="18">
        <f t="shared" si="2"/>
        <v>55</v>
      </c>
      <c r="G16" s="19">
        <v>0</v>
      </c>
      <c r="H16" s="17">
        <v>1</v>
      </c>
      <c r="I16" s="17">
        <v>6</v>
      </c>
      <c r="J16" s="17">
        <v>10</v>
      </c>
      <c r="K16" s="17">
        <v>11</v>
      </c>
      <c r="L16" s="17">
        <v>2</v>
      </c>
      <c r="M16" s="17">
        <v>15</v>
      </c>
      <c r="N16" s="17">
        <v>7</v>
      </c>
      <c r="O16" s="17">
        <v>11</v>
      </c>
      <c r="P16" s="17">
        <v>12</v>
      </c>
      <c r="Q16" s="17">
        <v>19</v>
      </c>
      <c r="R16" s="17">
        <v>13</v>
      </c>
      <c r="S16" s="17">
        <v>2</v>
      </c>
      <c r="T16" s="18">
        <v>10</v>
      </c>
      <c r="U16" s="42"/>
      <c r="W16" s="42"/>
      <c r="Y16" s="42"/>
    </row>
    <row r="17" spans="2:25" x14ac:dyDescent="0.2">
      <c r="B17" s="75"/>
      <c r="C17" s="31" t="s">
        <v>35</v>
      </c>
      <c r="D17" s="62">
        <f t="shared" si="3"/>
        <v>0</v>
      </c>
      <c r="E17" s="17">
        <f t="shared" si="2"/>
        <v>0</v>
      </c>
      <c r="F17" s="18">
        <f t="shared" si="2"/>
        <v>0</v>
      </c>
      <c r="G17" s="19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v>0</v>
      </c>
      <c r="R17" s="17">
        <v>0</v>
      </c>
      <c r="S17" s="17">
        <v>0</v>
      </c>
      <c r="T17" s="18">
        <v>0</v>
      </c>
      <c r="U17" s="42"/>
      <c r="W17" s="42"/>
      <c r="Y17" s="42"/>
    </row>
    <row r="18" spans="2:25" x14ac:dyDescent="0.2">
      <c r="B18" s="75"/>
      <c r="C18" s="31" t="s">
        <v>36</v>
      </c>
      <c r="D18" s="62">
        <f>E18+F18</f>
        <v>303</v>
      </c>
      <c r="E18" s="17">
        <f t="shared" si="2"/>
        <v>192</v>
      </c>
      <c r="F18" s="18">
        <f t="shared" si="2"/>
        <v>111</v>
      </c>
      <c r="G18" s="19">
        <v>0</v>
      </c>
      <c r="H18" s="17">
        <v>0</v>
      </c>
      <c r="I18" s="17">
        <v>10</v>
      </c>
      <c r="J18" s="17">
        <v>9</v>
      </c>
      <c r="K18" s="17">
        <v>16</v>
      </c>
      <c r="L18" s="17">
        <v>6</v>
      </c>
      <c r="M18" s="17">
        <v>30</v>
      </c>
      <c r="N18" s="17">
        <v>15</v>
      </c>
      <c r="O18" s="17">
        <v>43</v>
      </c>
      <c r="P18" s="17">
        <v>24</v>
      </c>
      <c r="Q18" s="17">
        <v>66</v>
      </c>
      <c r="R18" s="17">
        <v>38</v>
      </c>
      <c r="S18" s="17">
        <v>27</v>
      </c>
      <c r="T18" s="18">
        <v>19</v>
      </c>
      <c r="U18" s="42"/>
      <c r="W18" s="42"/>
      <c r="Y18" s="42"/>
    </row>
    <row r="19" spans="2:25" ht="13.8" thickBot="1" x14ac:dyDescent="0.25">
      <c r="B19" s="76"/>
      <c r="C19" s="32" t="s">
        <v>10</v>
      </c>
      <c r="D19" s="46">
        <f>SUM(D10:D18)</f>
        <v>490</v>
      </c>
      <c r="E19" s="34">
        <f>SUM(E10:E18)</f>
        <v>288</v>
      </c>
      <c r="F19" s="35">
        <f>SUM(F10:F18)</f>
        <v>202</v>
      </c>
      <c r="G19" s="22">
        <f>SUM(G10:G18)</f>
        <v>0</v>
      </c>
      <c r="H19" s="23">
        <f>SUM(H10:H18)</f>
        <v>1</v>
      </c>
      <c r="I19" s="23">
        <f t="shared" ref="I19:N19" si="4">SUM(I10:I18)</f>
        <v>17</v>
      </c>
      <c r="J19" s="23">
        <f t="shared" si="4"/>
        <v>22</v>
      </c>
      <c r="K19" s="23">
        <f t="shared" si="4"/>
        <v>30</v>
      </c>
      <c r="L19" s="23">
        <f t="shared" si="4"/>
        <v>11</v>
      </c>
      <c r="M19" s="23">
        <f t="shared" si="4"/>
        <v>49</v>
      </c>
      <c r="N19" s="23">
        <f t="shared" si="4"/>
        <v>28</v>
      </c>
      <c r="O19" s="23">
        <f>SUM(O10:O18)</f>
        <v>63</v>
      </c>
      <c r="P19" s="23">
        <f t="shared" ref="P19:S19" si="5">SUM(P10:P18)</f>
        <v>45</v>
      </c>
      <c r="Q19" s="23">
        <f t="shared" si="5"/>
        <v>95</v>
      </c>
      <c r="R19" s="23">
        <f t="shared" si="5"/>
        <v>60</v>
      </c>
      <c r="S19" s="23">
        <f t="shared" si="5"/>
        <v>34</v>
      </c>
      <c r="T19" s="24">
        <f>SUM(T10:T18)</f>
        <v>35</v>
      </c>
      <c r="U19" s="42"/>
      <c r="W19" s="42"/>
      <c r="Y19" s="42"/>
    </row>
    <row r="20" spans="2:25" ht="13.5" customHeight="1" x14ac:dyDescent="0.2">
      <c r="B20" s="77" t="s">
        <v>62</v>
      </c>
      <c r="C20" s="26" t="s">
        <v>37</v>
      </c>
      <c r="D20" s="27">
        <f>E20+F20</f>
        <v>1</v>
      </c>
      <c r="E20" s="28">
        <f>G20+I20+K20+M20+O20+Q20+S20</f>
        <v>0</v>
      </c>
      <c r="F20" s="12">
        <f>H20+J20+L20+N20+P20+R20+T20</f>
        <v>1</v>
      </c>
      <c r="G20" s="30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1</v>
      </c>
      <c r="Q20" s="28">
        <v>0</v>
      </c>
      <c r="R20" s="28">
        <v>0</v>
      </c>
      <c r="S20" s="28">
        <v>0</v>
      </c>
      <c r="T20" s="29">
        <v>0</v>
      </c>
      <c r="U20" s="42"/>
      <c r="W20" s="42"/>
      <c r="Y20" s="42"/>
    </row>
    <row r="21" spans="2:25" x14ac:dyDescent="0.2">
      <c r="B21" s="78"/>
      <c r="C21" s="31" t="s">
        <v>30</v>
      </c>
      <c r="D21" s="16">
        <f>E21+F21</f>
        <v>0</v>
      </c>
      <c r="E21" s="17">
        <f t="shared" ref="E21:F28" si="6">G21+I21+K21+M21+O21+Q21+S21</f>
        <v>0</v>
      </c>
      <c r="F21" s="18">
        <f t="shared" si="6"/>
        <v>0</v>
      </c>
      <c r="G21" s="19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  <c r="R21" s="17">
        <v>0</v>
      </c>
      <c r="S21" s="17">
        <v>0</v>
      </c>
      <c r="T21" s="18">
        <v>0</v>
      </c>
      <c r="U21" s="42"/>
      <c r="W21" s="42"/>
      <c r="Y21" s="42"/>
    </row>
    <row r="22" spans="2:25" x14ac:dyDescent="0.2">
      <c r="B22" s="78"/>
      <c r="C22" s="31" t="s">
        <v>38</v>
      </c>
      <c r="D22" s="16">
        <f t="shared" ref="D22:D27" si="7">E22+F22</f>
        <v>0</v>
      </c>
      <c r="E22" s="17">
        <f t="shared" si="6"/>
        <v>0</v>
      </c>
      <c r="F22" s="18">
        <f t="shared" si="6"/>
        <v>0</v>
      </c>
      <c r="G22" s="19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  <c r="S22" s="17">
        <v>0</v>
      </c>
      <c r="T22" s="18">
        <v>0</v>
      </c>
      <c r="U22" s="42"/>
      <c r="W22" s="42"/>
      <c r="Y22" s="42"/>
    </row>
    <row r="23" spans="2:25" x14ac:dyDescent="0.2">
      <c r="B23" s="78"/>
      <c r="C23" s="31" t="s">
        <v>31</v>
      </c>
      <c r="D23" s="16">
        <f t="shared" si="7"/>
        <v>1</v>
      </c>
      <c r="E23" s="17">
        <f t="shared" si="6"/>
        <v>0</v>
      </c>
      <c r="F23" s="18">
        <f t="shared" si="6"/>
        <v>1</v>
      </c>
      <c r="G23" s="19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17">
        <v>0</v>
      </c>
      <c r="T23" s="18">
        <v>1</v>
      </c>
      <c r="U23" s="42"/>
      <c r="W23" s="42"/>
      <c r="Y23" s="42"/>
    </row>
    <row r="24" spans="2:25" x14ac:dyDescent="0.2">
      <c r="B24" s="78"/>
      <c r="C24" s="31" t="s">
        <v>32</v>
      </c>
      <c r="D24" s="16">
        <f t="shared" si="7"/>
        <v>12</v>
      </c>
      <c r="E24" s="17">
        <f t="shared" si="6"/>
        <v>6</v>
      </c>
      <c r="F24" s="18">
        <f t="shared" si="6"/>
        <v>6</v>
      </c>
      <c r="G24" s="19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1</v>
      </c>
      <c r="O24" s="17">
        <v>1</v>
      </c>
      <c r="P24" s="17">
        <v>1</v>
      </c>
      <c r="Q24" s="17">
        <v>2</v>
      </c>
      <c r="R24" s="17">
        <v>2</v>
      </c>
      <c r="S24" s="17">
        <v>3</v>
      </c>
      <c r="T24" s="18">
        <v>2</v>
      </c>
      <c r="U24" s="42"/>
      <c r="W24" s="42"/>
      <c r="Y24" s="42"/>
    </row>
    <row r="25" spans="2:25" x14ac:dyDescent="0.2">
      <c r="B25" s="78"/>
      <c r="C25" s="31" t="s">
        <v>33</v>
      </c>
      <c r="D25" s="16">
        <f t="shared" si="7"/>
        <v>3</v>
      </c>
      <c r="E25" s="17">
        <f t="shared" si="6"/>
        <v>1</v>
      </c>
      <c r="F25" s="18">
        <f t="shared" si="6"/>
        <v>2</v>
      </c>
      <c r="G25" s="19">
        <v>0</v>
      </c>
      <c r="H25" s="17">
        <v>0</v>
      </c>
      <c r="I25" s="17">
        <v>0</v>
      </c>
      <c r="J25" s="17">
        <v>1</v>
      </c>
      <c r="K25" s="17">
        <v>0</v>
      </c>
      <c r="L25" s="17">
        <v>0</v>
      </c>
      <c r="M25" s="17">
        <v>1</v>
      </c>
      <c r="N25" s="17">
        <v>0</v>
      </c>
      <c r="O25" s="17">
        <v>0</v>
      </c>
      <c r="P25" s="17">
        <v>0</v>
      </c>
      <c r="Q25" s="17">
        <v>0</v>
      </c>
      <c r="R25" s="17">
        <v>0</v>
      </c>
      <c r="S25" s="17">
        <v>0</v>
      </c>
      <c r="T25" s="18">
        <v>1</v>
      </c>
      <c r="U25" s="42"/>
      <c r="W25" s="42"/>
      <c r="Y25" s="42"/>
    </row>
    <row r="26" spans="2:25" x14ac:dyDescent="0.2">
      <c r="B26" s="78"/>
      <c r="C26" s="31" t="s">
        <v>34</v>
      </c>
      <c r="D26" s="16">
        <f t="shared" si="7"/>
        <v>1</v>
      </c>
      <c r="E26" s="17">
        <f t="shared" si="6"/>
        <v>1</v>
      </c>
      <c r="F26" s="18">
        <f t="shared" si="6"/>
        <v>0</v>
      </c>
      <c r="G26" s="19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1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  <c r="S26" s="17">
        <v>0</v>
      </c>
      <c r="T26" s="18">
        <v>0</v>
      </c>
      <c r="U26" s="42"/>
      <c r="W26" s="42"/>
      <c r="Y26" s="42"/>
    </row>
    <row r="27" spans="2:25" x14ac:dyDescent="0.2">
      <c r="B27" s="78"/>
      <c r="C27" s="31" t="s">
        <v>35</v>
      </c>
      <c r="D27" s="16">
        <f t="shared" si="7"/>
        <v>0</v>
      </c>
      <c r="E27" s="17">
        <f t="shared" si="6"/>
        <v>0</v>
      </c>
      <c r="F27" s="18">
        <f t="shared" si="6"/>
        <v>0</v>
      </c>
      <c r="G27" s="19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7">
        <v>0</v>
      </c>
      <c r="R27" s="17">
        <v>0</v>
      </c>
      <c r="S27" s="17">
        <v>0</v>
      </c>
      <c r="T27" s="18">
        <v>0</v>
      </c>
      <c r="U27" s="42"/>
      <c r="W27" s="42"/>
      <c r="Y27" s="42"/>
    </row>
    <row r="28" spans="2:25" x14ac:dyDescent="0.2">
      <c r="B28" s="78"/>
      <c r="C28" s="31" t="s">
        <v>36</v>
      </c>
      <c r="D28" s="16">
        <f>E28+F28</f>
        <v>1</v>
      </c>
      <c r="E28" s="17">
        <f t="shared" si="6"/>
        <v>1</v>
      </c>
      <c r="F28" s="18">
        <f t="shared" si="6"/>
        <v>0</v>
      </c>
      <c r="G28" s="19">
        <v>0</v>
      </c>
      <c r="H28" s="17">
        <v>0</v>
      </c>
      <c r="I28" s="17">
        <v>0</v>
      </c>
      <c r="J28" s="17">
        <v>0</v>
      </c>
      <c r="K28" s="17">
        <v>1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7">
        <v>0</v>
      </c>
      <c r="R28" s="17">
        <v>0</v>
      </c>
      <c r="S28" s="17">
        <v>0</v>
      </c>
      <c r="T28" s="18">
        <v>0</v>
      </c>
      <c r="U28" s="42"/>
      <c r="W28" s="42"/>
      <c r="Y28" s="42"/>
    </row>
    <row r="29" spans="2:25" ht="13.8" thickBot="1" x14ac:dyDescent="0.25">
      <c r="B29" s="79"/>
      <c r="C29" s="32" t="s">
        <v>10</v>
      </c>
      <c r="D29" s="46">
        <f>SUM(D20:D28)</f>
        <v>19</v>
      </c>
      <c r="E29" s="23">
        <f t="shared" ref="E29" si="8">SUM(E20:E28)</f>
        <v>9</v>
      </c>
      <c r="F29" s="24">
        <f>SUM(F20:F28)</f>
        <v>10</v>
      </c>
      <c r="G29" s="22">
        <f>SUM(G20:G28)</f>
        <v>0</v>
      </c>
      <c r="H29" s="23">
        <f>SUM(H20:H28)</f>
        <v>0</v>
      </c>
      <c r="I29" s="23">
        <f t="shared" ref="I29:N29" si="9">SUM(I20:I28)</f>
        <v>0</v>
      </c>
      <c r="J29" s="23">
        <f t="shared" si="9"/>
        <v>1</v>
      </c>
      <c r="K29" s="23">
        <f t="shared" si="9"/>
        <v>1</v>
      </c>
      <c r="L29" s="23">
        <f t="shared" si="9"/>
        <v>0</v>
      </c>
      <c r="M29" s="23">
        <f t="shared" si="9"/>
        <v>2</v>
      </c>
      <c r="N29" s="23">
        <f t="shared" si="9"/>
        <v>1</v>
      </c>
      <c r="O29" s="23">
        <f>SUM(O20:O28)</f>
        <v>1</v>
      </c>
      <c r="P29" s="23">
        <f t="shared" ref="P29:S29" si="10">SUM(P20:P28)</f>
        <v>2</v>
      </c>
      <c r="Q29" s="23">
        <f t="shared" si="10"/>
        <v>2</v>
      </c>
      <c r="R29" s="23">
        <f t="shared" si="10"/>
        <v>2</v>
      </c>
      <c r="S29" s="23">
        <f t="shared" si="10"/>
        <v>3</v>
      </c>
      <c r="T29" s="24">
        <f>SUM(T20:T28)</f>
        <v>4</v>
      </c>
      <c r="U29" s="42"/>
      <c r="W29" s="42"/>
      <c r="Y29" s="42"/>
    </row>
    <row r="30" spans="2:25" ht="13.5" customHeight="1" x14ac:dyDescent="0.2">
      <c r="B30" s="77" t="s">
        <v>70</v>
      </c>
      <c r="C30" s="26" t="s">
        <v>29</v>
      </c>
      <c r="D30" s="27">
        <f>E30+F30</f>
        <v>2</v>
      </c>
      <c r="E30" s="28">
        <f>G30+I30+K30+M30+O30+Q30+S30</f>
        <v>1</v>
      </c>
      <c r="F30" s="12">
        <f>H30+J30+L30+N30+P30+R30+T30</f>
        <v>1</v>
      </c>
      <c r="G30" s="30">
        <v>0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  <c r="M30" s="28">
        <v>0</v>
      </c>
      <c r="N30" s="28">
        <v>1</v>
      </c>
      <c r="O30" s="28">
        <v>0</v>
      </c>
      <c r="P30" s="28">
        <v>0</v>
      </c>
      <c r="Q30" s="28">
        <v>0</v>
      </c>
      <c r="R30" s="28">
        <v>0</v>
      </c>
      <c r="S30" s="28">
        <v>1</v>
      </c>
      <c r="T30" s="29">
        <v>0</v>
      </c>
      <c r="U30" s="42"/>
      <c r="W30" s="42"/>
      <c r="Y30" s="42"/>
    </row>
    <row r="31" spans="2:25" x14ac:dyDescent="0.2">
      <c r="B31" s="78"/>
      <c r="C31" s="31" t="s">
        <v>30</v>
      </c>
      <c r="D31" s="16">
        <f>E31+F31</f>
        <v>0</v>
      </c>
      <c r="E31" s="17">
        <f t="shared" ref="E31:F38" si="11">G31+I31+K31+M31+O31+Q31+S31</f>
        <v>0</v>
      </c>
      <c r="F31" s="18">
        <f t="shared" si="11"/>
        <v>0</v>
      </c>
      <c r="G31" s="19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18">
        <v>0</v>
      </c>
      <c r="U31" s="42"/>
      <c r="W31" s="42"/>
      <c r="Y31" s="42"/>
    </row>
    <row r="32" spans="2:25" x14ac:dyDescent="0.2">
      <c r="B32" s="78"/>
      <c r="C32" s="31" t="s">
        <v>38</v>
      </c>
      <c r="D32" s="16">
        <f t="shared" ref="D32:D37" si="12">E32+F32</f>
        <v>5</v>
      </c>
      <c r="E32" s="17">
        <f t="shared" si="11"/>
        <v>4</v>
      </c>
      <c r="F32" s="18">
        <f t="shared" si="11"/>
        <v>1</v>
      </c>
      <c r="G32" s="19">
        <v>0</v>
      </c>
      <c r="H32" s="17">
        <v>0</v>
      </c>
      <c r="I32" s="17">
        <v>1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1</v>
      </c>
      <c r="P32" s="17">
        <v>0</v>
      </c>
      <c r="Q32" s="17">
        <v>2</v>
      </c>
      <c r="R32" s="17">
        <v>1</v>
      </c>
      <c r="S32" s="17">
        <v>0</v>
      </c>
      <c r="T32" s="18">
        <v>0</v>
      </c>
      <c r="U32" s="42"/>
      <c r="W32" s="42"/>
      <c r="Y32" s="42"/>
    </row>
    <row r="33" spans="2:25" x14ac:dyDescent="0.2">
      <c r="B33" s="78"/>
      <c r="C33" s="31" t="s">
        <v>11</v>
      </c>
      <c r="D33" s="16">
        <f t="shared" si="12"/>
        <v>0</v>
      </c>
      <c r="E33" s="17">
        <f t="shared" si="11"/>
        <v>0</v>
      </c>
      <c r="F33" s="18">
        <f t="shared" si="11"/>
        <v>0</v>
      </c>
      <c r="G33" s="19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7">
        <v>0</v>
      </c>
      <c r="R33" s="17">
        <v>0</v>
      </c>
      <c r="S33" s="17">
        <v>0</v>
      </c>
      <c r="T33" s="18">
        <v>0</v>
      </c>
      <c r="U33" s="42"/>
      <c r="W33" s="42"/>
      <c r="Y33" s="42"/>
    </row>
    <row r="34" spans="2:25" x14ac:dyDescent="0.2">
      <c r="B34" s="78"/>
      <c r="C34" s="31" t="s">
        <v>32</v>
      </c>
      <c r="D34" s="16">
        <f t="shared" si="12"/>
        <v>1</v>
      </c>
      <c r="E34" s="17">
        <f t="shared" si="11"/>
        <v>1</v>
      </c>
      <c r="F34" s="18">
        <f t="shared" si="11"/>
        <v>0</v>
      </c>
      <c r="G34" s="19">
        <v>0</v>
      </c>
      <c r="H34" s="17">
        <v>0</v>
      </c>
      <c r="I34" s="17">
        <v>0</v>
      </c>
      <c r="J34" s="17">
        <v>0</v>
      </c>
      <c r="K34" s="17">
        <v>1</v>
      </c>
      <c r="L34" s="17">
        <v>0</v>
      </c>
      <c r="M34" s="17">
        <v>0</v>
      </c>
      <c r="N34" s="17">
        <v>0</v>
      </c>
      <c r="O34" s="17">
        <v>0</v>
      </c>
      <c r="P34" s="17">
        <v>0</v>
      </c>
      <c r="Q34" s="17">
        <v>0</v>
      </c>
      <c r="R34" s="17">
        <v>0</v>
      </c>
      <c r="S34" s="17">
        <v>0</v>
      </c>
      <c r="T34" s="18">
        <v>0</v>
      </c>
      <c r="U34" s="42"/>
      <c r="W34" s="42"/>
      <c r="Y34" s="42"/>
    </row>
    <row r="35" spans="2:25" x14ac:dyDescent="0.2">
      <c r="B35" s="78"/>
      <c r="C35" s="31" t="s">
        <v>33</v>
      </c>
      <c r="D35" s="16">
        <f t="shared" si="12"/>
        <v>0</v>
      </c>
      <c r="E35" s="17">
        <f t="shared" si="11"/>
        <v>0</v>
      </c>
      <c r="F35" s="18">
        <f t="shared" si="11"/>
        <v>0</v>
      </c>
      <c r="G35" s="19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  <c r="P35" s="17">
        <v>0</v>
      </c>
      <c r="Q35" s="17">
        <v>0</v>
      </c>
      <c r="R35" s="17">
        <v>0</v>
      </c>
      <c r="S35" s="17">
        <v>0</v>
      </c>
      <c r="T35" s="18">
        <v>0</v>
      </c>
      <c r="U35" s="42"/>
      <c r="W35" s="42"/>
      <c r="Y35" s="42"/>
    </row>
    <row r="36" spans="2:25" x14ac:dyDescent="0.2">
      <c r="B36" s="78"/>
      <c r="C36" s="31" t="s">
        <v>34</v>
      </c>
      <c r="D36" s="16">
        <f t="shared" si="12"/>
        <v>0</v>
      </c>
      <c r="E36" s="17">
        <f t="shared" si="11"/>
        <v>0</v>
      </c>
      <c r="F36" s="18">
        <f t="shared" si="11"/>
        <v>0</v>
      </c>
      <c r="G36" s="19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Q36" s="17">
        <v>0</v>
      </c>
      <c r="R36" s="17">
        <v>0</v>
      </c>
      <c r="S36" s="17">
        <v>0</v>
      </c>
      <c r="T36" s="18">
        <v>0</v>
      </c>
      <c r="U36" s="42"/>
      <c r="W36" s="42"/>
      <c r="Y36" s="42"/>
    </row>
    <row r="37" spans="2:25" x14ac:dyDescent="0.2">
      <c r="B37" s="78"/>
      <c r="C37" s="31" t="s">
        <v>35</v>
      </c>
      <c r="D37" s="16">
        <f t="shared" si="12"/>
        <v>0</v>
      </c>
      <c r="E37" s="17">
        <f t="shared" si="11"/>
        <v>0</v>
      </c>
      <c r="F37" s="18">
        <f t="shared" si="11"/>
        <v>0</v>
      </c>
      <c r="G37" s="19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  <c r="P37" s="17">
        <v>0</v>
      </c>
      <c r="Q37" s="17">
        <v>0</v>
      </c>
      <c r="R37" s="17">
        <v>0</v>
      </c>
      <c r="S37" s="17">
        <v>0</v>
      </c>
      <c r="T37" s="18">
        <v>0</v>
      </c>
      <c r="U37" s="42"/>
      <c r="W37" s="42"/>
      <c r="Y37" s="42"/>
    </row>
    <row r="38" spans="2:25" x14ac:dyDescent="0.2">
      <c r="B38" s="78"/>
      <c r="C38" s="31" t="s">
        <v>36</v>
      </c>
      <c r="D38" s="16">
        <f>E38+F38</f>
        <v>6</v>
      </c>
      <c r="E38" s="17">
        <f t="shared" si="11"/>
        <v>4</v>
      </c>
      <c r="F38" s="18">
        <f t="shared" si="11"/>
        <v>2</v>
      </c>
      <c r="G38" s="19">
        <v>1</v>
      </c>
      <c r="H38" s="17">
        <v>0</v>
      </c>
      <c r="I38" s="17">
        <v>0</v>
      </c>
      <c r="J38" s="17">
        <v>0</v>
      </c>
      <c r="K38" s="17">
        <v>1</v>
      </c>
      <c r="L38" s="17">
        <v>0</v>
      </c>
      <c r="M38" s="17">
        <v>1</v>
      </c>
      <c r="N38" s="17">
        <v>0</v>
      </c>
      <c r="O38" s="17">
        <v>1</v>
      </c>
      <c r="P38" s="17">
        <v>0</v>
      </c>
      <c r="Q38" s="17">
        <v>0</v>
      </c>
      <c r="R38" s="17">
        <v>2</v>
      </c>
      <c r="S38" s="17">
        <v>0</v>
      </c>
      <c r="T38" s="18">
        <v>0</v>
      </c>
      <c r="U38" s="42"/>
      <c r="W38" s="42"/>
      <c r="Y38" s="42"/>
    </row>
    <row r="39" spans="2:25" ht="13.8" thickBot="1" x14ac:dyDescent="0.25">
      <c r="B39" s="79"/>
      <c r="C39" s="32" t="s">
        <v>10</v>
      </c>
      <c r="D39" s="46">
        <f>SUM(D30:D38)</f>
        <v>14</v>
      </c>
      <c r="E39" s="23">
        <f t="shared" ref="E39" si="13">SUM(E30:E38)</f>
        <v>10</v>
      </c>
      <c r="F39" s="24">
        <f>SUM(F30:F38)</f>
        <v>4</v>
      </c>
      <c r="G39" s="22">
        <f>SUM(G30:G38)</f>
        <v>1</v>
      </c>
      <c r="H39" s="23">
        <f>SUM(H30:H38)</f>
        <v>0</v>
      </c>
      <c r="I39" s="23">
        <f t="shared" ref="I39:N39" si="14">SUM(I30:I38)</f>
        <v>1</v>
      </c>
      <c r="J39" s="23">
        <f t="shared" si="14"/>
        <v>0</v>
      </c>
      <c r="K39" s="23">
        <f t="shared" si="14"/>
        <v>2</v>
      </c>
      <c r="L39" s="23">
        <f t="shared" si="14"/>
        <v>0</v>
      </c>
      <c r="M39" s="23">
        <f t="shared" si="14"/>
        <v>1</v>
      </c>
      <c r="N39" s="23">
        <f t="shared" si="14"/>
        <v>1</v>
      </c>
      <c r="O39" s="23">
        <f>SUM(O30:O38)</f>
        <v>2</v>
      </c>
      <c r="P39" s="23">
        <f t="shared" ref="P39:S39" si="15">SUM(P30:P38)</f>
        <v>0</v>
      </c>
      <c r="Q39" s="23">
        <f t="shared" si="15"/>
        <v>2</v>
      </c>
      <c r="R39" s="23">
        <f t="shared" si="15"/>
        <v>3</v>
      </c>
      <c r="S39" s="23">
        <f t="shared" si="15"/>
        <v>1</v>
      </c>
      <c r="T39" s="24">
        <f>SUM(T30:T38)</f>
        <v>0</v>
      </c>
      <c r="U39" s="42"/>
      <c r="W39" s="42"/>
      <c r="Y39" s="42"/>
    </row>
    <row r="40" spans="2:25" ht="13.5" customHeight="1" x14ac:dyDescent="0.2">
      <c r="B40" s="77" t="s">
        <v>61</v>
      </c>
      <c r="C40" s="26" t="s">
        <v>37</v>
      </c>
      <c r="D40" s="27">
        <f>E40+F40</f>
        <v>8</v>
      </c>
      <c r="E40" s="28">
        <f>G40+I40+K40+M40+O40+Q40+S40</f>
        <v>7</v>
      </c>
      <c r="F40" s="12">
        <f>H40+J40+L40+N40+P40+R40+T40</f>
        <v>1</v>
      </c>
      <c r="G40" s="30">
        <v>0</v>
      </c>
      <c r="H40" s="28">
        <v>0</v>
      </c>
      <c r="I40" s="28">
        <v>0</v>
      </c>
      <c r="J40" s="28">
        <v>0</v>
      </c>
      <c r="K40" s="28">
        <v>1</v>
      </c>
      <c r="L40" s="28">
        <v>0</v>
      </c>
      <c r="M40" s="28">
        <v>2</v>
      </c>
      <c r="N40" s="28">
        <v>0</v>
      </c>
      <c r="O40" s="28">
        <v>0</v>
      </c>
      <c r="P40" s="28">
        <v>0</v>
      </c>
      <c r="Q40" s="28">
        <v>3</v>
      </c>
      <c r="R40" s="28">
        <v>1</v>
      </c>
      <c r="S40" s="28">
        <v>1</v>
      </c>
      <c r="T40" s="29">
        <v>0</v>
      </c>
      <c r="U40" s="42"/>
      <c r="W40" s="42"/>
      <c r="Y40" s="42"/>
    </row>
    <row r="41" spans="2:25" x14ac:dyDescent="0.2">
      <c r="B41" s="78"/>
      <c r="C41" s="31" t="s">
        <v>30</v>
      </c>
      <c r="D41" s="16">
        <f>E41+F41</f>
        <v>0</v>
      </c>
      <c r="E41" s="17">
        <f t="shared" ref="E41:F48" si="16">G41+I41+K41+M41+O41+Q41+S41</f>
        <v>0</v>
      </c>
      <c r="F41" s="18">
        <f t="shared" si="16"/>
        <v>0</v>
      </c>
      <c r="G41" s="19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7">
        <v>0</v>
      </c>
      <c r="Q41" s="17">
        <v>0</v>
      </c>
      <c r="R41" s="17">
        <v>0</v>
      </c>
      <c r="S41" s="17">
        <v>0</v>
      </c>
      <c r="T41" s="18">
        <v>0</v>
      </c>
      <c r="U41" s="42"/>
      <c r="W41" s="42"/>
      <c r="Y41" s="42"/>
    </row>
    <row r="42" spans="2:25" x14ac:dyDescent="0.2">
      <c r="B42" s="78"/>
      <c r="C42" s="31" t="s">
        <v>38</v>
      </c>
      <c r="D42" s="16">
        <f t="shared" ref="D42:D47" si="17">E42+F42</f>
        <v>1</v>
      </c>
      <c r="E42" s="17">
        <f t="shared" si="16"/>
        <v>1</v>
      </c>
      <c r="F42" s="18">
        <f t="shared" si="16"/>
        <v>0</v>
      </c>
      <c r="G42" s="19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1</v>
      </c>
      <c r="N42" s="17">
        <v>0</v>
      </c>
      <c r="O42" s="17">
        <v>0</v>
      </c>
      <c r="P42" s="17">
        <v>0</v>
      </c>
      <c r="Q42" s="17">
        <v>0</v>
      </c>
      <c r="R42" s="17">
        <v>0</v>
      </c>
      <c r="S42" s="17">
        <v>0</v>
      </c>
      <c r="T42" s="18">
        <v>0</v>
      </c>
      <c r="U42" s="42"/>
      <c r="W42" s="42"/>
      <c r="Y42" s="42"/>
    </row>
    <row r="43" spans="2:25" x14ac:dyDescent="0.2">
      <c r="B43" s="78"/>
      <c r="C43" s="31" t="s">
        <v>31</v>
      </c>
      <c r="D43" s="16">
        <f t="shared" si="17"/>
        <v>20</v>
      </c>
      <c r="E43" s="17">
        <f t="shared" si="16"/>
        <v>12</v>
      </c>
      <c r="F43" s="18">
        <f t="shared" si="16"/>
        <v>8</v>
      </c>
      <c r="G43" s="19">
        <v>0</v>
      </c>
      <c r="H43" s="17">
        <v>0</v>
      </c>
      <c r="I43" s="17">
        <v>0</v>
      </c>
      <c r="J43" s="17">
        <v>0</v>
      </c>
      <c r="K43" s="17">
        <v>3</v>
      </c>
      <c r="L43" s="17">
        <v>1</v>
      </c>
      <c r="M43" s="17">
        <v>2</v>
      </c>
      <c r="N43" s="17">
        <v>3</v>
      </c>
      <c r="O43" s="17">
        <v>2</v>
      </c>
      <c r="P43" s="17">
        <v>1</v>
      </c>
      <c r="Q43" s="17">
        <v>4</v>
      </c>
      <c r="R43" s="17">
        <v>1</v>
      </c>
      <c r="S43" s="17">
        <v>1</v>
      </c>
      <c r="T43" s="18">
        <v>2</v>
      </c>
      <c r="U43" s="42"/>
      <c r="W43" s="42"/>
      <c r="Y43" s="42"/>
    </row>
    <row r="44" spans="2:25" x14ac:dyDescent="0.2">
      <c r="B44" s="78"/>
      <c r="C44" s="31" t="s">
        <v>32</v>
      </c>
      <c r="D44" s="16">
        <f t="shared" si="17"/>
        <v>33</v>
      </c>
      <c r="E44" s="17">
        <f t="shared" si="16"/>
        <v>13</v>
      </c>
      <c r="F44" s="18">
        <f t="shared" si="16"/>
        <v>20</v>
      </c>
      <c r="G44" s="19">
        <v>0</v>
      </c>
      <c r="H44" s="17">
        <v>0</v>
      </c>
      <c r="I44" s="17">
        <v>0</v>
      </c>
      <c r="J44" s="17">
        <v>1</v>
      </c>
      <c r="K44" s="17">
        <v>2</v>
      </c>
      <c r="L44" s="17">
        <v>4</v>
      </c>
      <c r="M44" s="17">
        <v>2</v>
      </c>
      <c r="N44" s="17">
        <v>1</v>
      </c>
      <c r="O44" s="17">
        <v>1</v>
      </c>
      <c r="P44" s="17">
        <v>2</v>
      </c>
      <c r="Q44" s="17">
        <v>7</v>
      </c>
      <c r="R44" s="17">
        <v>9</v>
      </c>
      <c r="S44" s="17">
        <v>1</v>
      </c>
      <c r="T44" s="18">
        <v>3</v>
      </c>
      <c r="U44" s="42"/>
      <c r="W44" s="42"/>
      <c r="Y44" s="42"/>
    </row>
    <row r="45" spans="2:25" x14ac:dyDescent="0.2">
      <c r="B45" s="78"/>
      <c r="C45" s="31" t="s">
        <v>33</v>
      </c>
      <c r="D45" s="16">
        <f t="shared" si="17"/>
        <v>18</v>
      </c>
      <c r="E45" s="17">
        <f t="shared" si="16"/>
        <v>9</v>
      </c>
      <c r="F45" s="18">
        <f t="shared" si="16"/>
        <v>9</v>
      </c>
      <c r="G45" s="19">
        <v>0</v>
      </c>
      <c r="H45" s="17">
        <v>0</v>
      </c>
      <c r="I45" s="17">
        <v>1</v>
      </c>
      <c r="J45" s="17">
        <v>1</v>
      </c>
      <c r="K45" s="17">
        <v>0</v>
      </c>
      <c r="L45" s="17">
        <v>1</v>
      </c>
      <c r="M45" s="17">
        <v>1</v>
      </c>
      <c r="N45" s="17">
        <v>1</v>
      </c>
      <c r="O45" s="17">
        <v>2</v>
      </c>
      <c r="P45" s="17">
        <v>2</v>
      </c>
      <c r="Q45" s="17">
        <v>4</v>
      </c>
      <c r="R45" s="17">
        <v>1</v>
      </c>
      <c r="S45" s="17">
        <v>1</v>
      </c>
      <c r="T45" s="18">
        <v>3</v>
      </c>
      <c r="U45" s="42"/>
      <c r="W45" s="42"/>
      <c r="Y45" s="42"/>
    </row>
    <row r="46" spans="2:25" x14ac:dyDescent="0.2">
      <c r="B46" s="78"/>
      <c r="C46" s="31" t="s">
        <v>34</v>
      </c>
      <c r="D46" s="16">
        <f t="shared" si="17"/>
        <v>132</v>
      </c>
      <c r="E46" s="17">
        <f t="shared" si="16"/>
        <v>70</v>
      </c>
      <c r="F46" s="18">
        <f t="shared" si="16"/>
        <v>62</v>
      </c>
      <c r="G46" s="19">
        <v>0</v>
      </c>
      <c r="H46" s="17">
        <v>3</v>
      </c>
      <c r="I46" s="17">
        <v>6</v>
      </c>
      <c r="J46" s="17">
        <v>6</v>
      </c>
      <c r="K46" s="17">
        <v>11</v>
      </c>
      <c r="L46" s="17">
        <v>11</v>
      </c>
      <c r="M46" s="17">
        <v>12</v>
      </c>
      <c r="N46" s="17">
        <v>12</v>
      </c>
      <c r="O46" s="17">
        <v>14</v>
      </c>
      <c r="P46" s="17">
        <v>11</v>
      </c>
      <c r="Q46" s="17">
        <v>19</v>
      </c>
      <c r="R46" s="17">
        <v>12</v>
      </c>
      <c r="S46" s="17">
        <v>8</v>
      </c>
      <c r="T46" s="18">
        <v>7</v>
      </c>
      <c r="U46" s="42"/>
      <c r="W46" s="42"/>
      <c r="Y46" s="42"/>
    </row>
    <row r="47" spans="2:25" x14ac:dyDescent="0.2">
      <c r="B47" s="78"/>
      <c r="C47" s="31" t="s">
        <v>35</v>
      </c>
      <c r="D47" s="16">
        <f t="shared" si="17"/>
        <v>1</v>
      </c>
      <c r="E47" s="17">
        <f t="shared" si="16"/>
        <v>1</v>
      </c>
      <c r="F47" s="18">
        <f t="shared" si="16"/>
        <v>0</v>
      </c>
      <c r="G47" s="19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17">
        <v>1</v>
      </c>
      <c r="R47" s="17">
        <v>0</v>
      </c>
      <c r="S47" s="17">
        <v>0</v>
      </c>
      <c r="T47" s="18">
        <v>0</v>
      </c>
      <c r="U47" s="42"/>
      <c r="W47" s="42"/>
      <c r="Y47" s="42"/>
    </row>
    <row r="48" spans="2:25" x14ac:dyDescent="0.2">
      <c r="B48" s="78"/>
      <c r="C48" s="31" t="s">
        <v>36</v>
      </c>
      <c r="D48" s="16">
        <f>E48+F48</f>
        <v>300</v>
      </c>
      <c r="E48" s="17">
        <f t="shared" si="16"/>
        <v>193</v>
      </c>
      <c r="F48" s="18">
        <f t="shared" si="16"/>
        <v>107</v>
      </c>
      <c r="G48" s="19">
        <v>2</v>
      </c>
      <c r="H48" s="17">
        <v>1</v>
      </c>
      <c r="I48" s="17">
        <v>8</v>
      </c>
      <c r="J48" s="17">
        <v>5</v>
      </c>
      <c r="K48" s="17">
        <v>20</v>
      </c>
      <c r="L48" s="17">
        <v>13</v>
      </c>
      <c r="M48" s="17">
        <v>31</v>
      </c>
      <c r="N48" s="17">
        <v>16</v>
      </c>
      <c r="O48" s="17">
        <v>39</v>
      </c>
      <c r="P48" s="17">
        <v>20</v>
      </c>
      <c r="Q48" s="17">
        <v>58</v>
      </c>
      <c r="R48" s="17">
        <v>33</v>
      </c>
      <c r="S48" s="17">
        <v>35</v>
      </c>
      <c r="T48" s="18">
        <v>19</v>
      </c>
      <c r="U48" s="42"/>
      <c r="W48" s="42"/>
      <c r="Y48" s="42"/>
    </row>
    <row r="49" spans="2:25" ht="13.8" thickBot="1" x14ac:dyDescent="0.25">
      <c r="B49" s="79"/>
      <c r="C49" s="32" t="s">
        <v>10</v>
      </c>
      <c r="D49" s="46">
        <f>SUM(D40:D48)</f>
        <v>513</v>
      </c>
      <c r="E49" s="23">
        <f t="shared" ref="E49" si="18">SUM(E40:E48)</f>
        <v>306</v>
      </c>
      <c r="F49" s="24">
        <f>SUM(F40:F48)</f>
        <v>207</v>
      </c>
      <c r="G49" s="22">
        <f>SUM(G40:G48)</f>
        <v>2</v>
      </c>
      <c r="H49" s="23">
        <f>SUM(H40:H48)</f>
        <v>4</v>
      </c>
      <c r="I49" s="23">
        <f t="shared" ref="I49:N49" si="19">SUM(I40:I48)</f>
        <v>15</v>
      </c>
      <c r="J49" s="23">
        <f t="shared" si="19"/>
        <v>13</v>
      </c>
      <c r="K49" s="23">
        <f t="shared" si="19"/>
        <v>37</v>
      </c>
      <c r="L49" s="23">
        <f t="shared" si="19"/>
        <v>30</v>
      </c>
      <c r="M49" s="23">
        <f t="shared" si="19"/>
        <v>51</v>
      </c>
      <c r="N49" s="23">
        <f t="shared" si="19"/>
        <v>33</v>
      </c>
      <c r="O49" s="23">
        <f>SUM(O40:O48)</f>
        <v>58</v>
      </c>
      <c r="P49" s="23">
        <f t="shared" ref="P49:S49" si="20">SUM(P40:P48)</f>
        <v>36</v>
      </c>
      <c r="Q49" s="23">
        <f t="shared" si="20"/>
        <v>96</v>
      </c>
      <c r="R49" s="23">
        <f t="shared" si="20"/>
        <v>57</v>
      </c>
      <c r="S49" s="23">
        <f t="shared" si="20"/>
        <v>47</v>
      </c>
      <c r="T49" s="24">
        <f>SUM(T40:T48)</f>
        <v>34</v>
      </c>
      <c r="U49" s="42"/>
      <c r="W49" s="42"/>
      <c r="Y49" s="42"/>
    </row>
    <row r="50" spans="2:25" ht="13.8" thickBot="1" x14ac:dyDescent="0.25">
      <c r="B50" s="68" t="s">
        <v>12</v>
      </c>
      <c r="C50" s="69"/>
      <c r="D50" s="43">
        <f>D4+D5+D6+D7+D8+D9+D19+D29+D39+D49</f>
        <v>1837</v>
      </c>
      <c r="E50" s="44">
        <f t="shared" ref="E50:F50" si="21">E4+E5+E6+E7+E8+E9+E19+E29+E39+E49</f>
        <v>1110</v>
      </c>
      <c r="F50" s="50">
        <f t="shared" si="21"/>
        <v>727</v>
      </c>
      <c r="G50" s="34">
        <f>SUM(G4+G5+G6+G7+G8+G9+G19+G29+G39+G49)</f>
        <v>6</v>
      </c>
      <c r="H50" s="34">
        <f>SUM(H4+H5+H6+H7+H8+H9+H19+H29+H39+H49)</f>
        <v>9</v>
      </c>
      <c r="I50" s="34">
        <f t="shared" ref="I50:S50" si="22">SUM(I4+I5+I6+I7+I8+I9+I19+I29+I39+I49)</f>
        <v>65</v>
      </c>
      <c r="J50" s="34">
        <f t="shared" si="22"/>
        <v>59</v>
      </c>
      <c r="K50" s="34">
        <f t="shared" si="22"/>
        <v>133</v>
      </c>
      <c r="L50" s="34">
        <f t="shared" si="22"/>
        <v>91</v>
      </c>
      <c r="M50" s="34">
        <f>SUM(M4+M5+M6+M7+M8+M9+M19+M29+M39+M49)</f>
        <v>196</v>
      </c>
      <c r="N50" s="34">
        <f t="shared" si="22"/>
        <v>123</v>
      </c>
      <c r="O50" s="34">
        <f t="shared" si="22"/>
        <v>250</v>
      </c>
      <c r="P50" s="34">
        <f t="shared" si="22"/>
        <v>139</v>
      </c>
      <c r="Q50" s="34">
        <f t="shared" si="22"/>
        <v>319</v>
      </c>
      <c r="R50" s="34">
        <f t="shared" si="22"/>
        <v>202</v>
      </c>
      <c r="S50" s="34">
        <f t="shared" si="22"/>
        <v>141</v>
      </c>
      <c r="T50" s="50">
        <f>SUM(T4+T5+T6+T7+T8+T9+T19+T29+T39+T49)</f>
        <v>104</v>
      </c>
      <c r="U50" s="42"/>
      <c r="W50" s="42"/>
      <c r="Y50" s="42"/>
    </row>
    <row r="51" spans="2:25" ht="13.8" thickBot="1" x14ac:dyDescent="0.25"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42"/>
      <c r="W51" s="42"/>
      <c r="Y51" s="42"/>
    </row>
    <row r="52" spans="2:25" x14ac:dyDescent="0.2">
      <c r="B52" s="8"/>
      <c r="C52" s="9" t="s">
        <v>13</v>
      </c>
      <c r="D52" s="27">
        <f>E52+F52</f>
        <v>21</v>
      </c>
      <c r="E52" s="28">
        <f>G52+I52+K52+M52+O52+Q52+S52</f>
        <v>13</v>
      </c>
      <c r="F52" s="12">
        <f>H52+J52+L52+N52+P52+R52+T52</f>
        <v>8</v>
      </c>
      <c r="G52" s="13">
        <f>G10+G20+G30+G40</f>
        <v>0</v>
      </c>
      <c r="H52" s="11">
        <f>H10+H20+H30+H40</f>
        <v>0</v>
      </c>
      <c r="I52" s="11">
        <f t="shared" ref="I52:T52" si="23">I10+I20+I30+I40</f>
        <v>0</v>
      </c>
      <c r="J52" s="11">
        <f t="shared" si="23"/>
        <v>0</v>
      </c>
      <c r="K52" s="11">
        <f t="shared" si="23"/>
        <v>2</v>
      </c>
      <c r="L52" s="11">
        <f t="shared" si="23"/>
        <v>0</v>
      </c>
      <c r="M52" s="11">
        <f t="shared" si="23"/>
        <v>4</v>
      </c>
      <c r="N52" s="11">
        <f t="shared" si="23"/>
        <v>3</v>
      </c>
      <c r="O52" s="11">
        <f t="shared" si="23"/>
        <v>2</v>
      </c>
      <c r="P52" s="11">
        <f t="shared" si="23"/>
        <v>2</v>
      </c>
      <c r="Q52" s="11">
        <f t="shared" si="23"/>
        <v>3</v>
      </c>
      <c r="R52" s="11">
        <f t="shared" si="23"/>
        <v>3</v>
      </c>
      <c r="S52" s="13">
        <f t="shared" si="23"/>
        <v>2</v>
      </c>
      <c r="T52" s="12">
        <f t="shared" si="23"/>
        <v>0</v>
      </c>
      <c r="U52" s="42"/>
      <c r="W52" s="42"/>
      <c r="Y52" s="42"/>
    </row>
    <row r="53" spans="2:25" x14ac:dyDescent="0.2">
      <c r="B53" s="14"/>
      <c r="C53" s="15" t="s">
        <v>41</v>
      </c>
      <c r="D53" s="16">
        <f>E53+F53</f>
        <v>0</v>
      </c>
      <c r="E53" s="17">
        <f t="shared" ref="E53:F60" si="24">G53+I53+K53+M53+O53+Q53+S53</f>
        <v>0</v>
      </c>
      <c r="F53" s="18">
        <f t="shared" si="24"/>
        <v>0</v>
      </c>
      <c r="G53" s="19">
        <f t="shared" ref="G53:T60" si="25">G11+G21+G31+G41</f>
        <v>0</v>
      </c>
      <c r="H53" s="17">
        <f t="shared" si="25"/>
        <v>0</v>
      </c>
      <c r="I53" s="17">
        <f t="shared" si="25"/>
        <v>0</v>
      </c>
      <c r="J53" s="17">
        <f t="shared" si="25"/>
        <v>0</v>
      </c>
      <c r="K53" s="17">
        <f t="shared" si="25"/>
        <v>0</v>
      </c>
      <c r="L53" s="17">
        <f t="shared" si="25"/>
        <v>0</v>
      </c>
      <c r="M53" s="17">
        <f t="shared" si="25"/>
        <v>0</v>
      </c>
      <c r="N53" s="17">
        <f t="shared" si="25"/>
        <v>0</v>
      </c>
      <c r="O53" s="17">
        <f t="shared" si="25"/>
        <v>0</v>
      </c>
      <c r="P53" s="17">
        <f t="shared" si="25"/>
        <v>0</v>
      </c>
      <c r="Q53" s="17">
        <f t="shared" si="25"/>
        <v>0</v>
      </c>
      <c r="R53" s="17">
        <f t="shared" si="25"/>
        <v>0</v>
      </c>
      <c r="S53" s="19">
        <f t="shared" si="25"/>
        <v>0</v>
      </c>
      <c r="T53" s="18">
        <f t="shared" si="25"/>
        <v>0</v>
      </c>
      <c r="U53" s="42"/>
      <c r="W53" s="42"/>
      <c r="Y53" s="42"/>
    </row>
    <row r="54" spans="2:25" x14ac:dyDescent="0.2">
      <c r="B54" s="14"/>
      <c r="C54" s="15" t="s">
        <v>42</v>
      </c>
      <c r="D54" s="16">
        <f t="shared" ref="D54:D59" si="26">E54+F54</f>
        <v>6</v>
      </c>
      <c r="E54" s="17">
        <f t="shared" si="24"/>
        <v>5</v>
      </c>
      <c r="F54" s="18">
        <f t="shared" si="24"/>
        <v>1</v>
      </c>
      <c r="G54" s="19">
        <f t="shared" si="25"/>
        <v>0</v>
      </c>
      <c r="H54" s="17">
        <f t="shared" si="25"/>
        <v>0</v>
      </c>
      <c r="I54" s="17">
        <f t="shared" si="25"/>
        <v>1</v>
      </c>
      <c r="J54" s="17">
        <f t="shared" si="25"/>
        <v>0</v>
      </c>
      <c r="K54" s="17">
        <f t="shared" si="25"/>
        <v>0</v>
      </c>
      <c r="L54" s="17">
        <f t="shared" si="25"/>
        <v>0</v>
      </c>
      <c r="M54" s="17">
        <f t="shared" si="25"/>
        <v>1</v>
      </c>
      <c r="N54" s="17">
        <f t="shared" si="25"/>
        <v>0</v>
      </c>
      <c r="O54" s="17">
        <f t="shared" si="25"/>
        <v>1</v>
      </c>
      <c r="P54" s="17">
        <f t="shared" si="25"/>
        <v>0</v>
      </c>
      <c r="Q54" s="17">
        <f t="shared" si="25"/>
        <v>2</v>
      </c>
      <c r="R54" s="17">
        <f t="shared" si="25"/>
        <v>1</v>
      </c>
      <c r="S54" s="19">
        <f t="shared" si="25"/>
        <v>0</v>
      </c>
      <c r="T54" s="18">
        <f t="shared" si="25"/>
        <v>0</v>
      </c>
      <c r="U54" s="42"/>
      <c r="W54" s="42"/>
      <c r="Y54" s="42"/>
    </row>
    <row r="55" spans="2:25" x14ac:dyDescent="0.2">
      <c r="B55" s="14"/>
      <c r="C55" s="15" t="s">
        <v>43</v>
      </c>
      <c r="D55" s="16">
        <f t="shared" si="26"/>
        <v>39</v>
      </c>
      <c r="E55" s="17">
        <f t="shared" si="24"/>
        <v>20</v>
      </c>
      <c r="F55" s="18">
        <f t="shared" si="24"/>
        <v>19</v>
      </c>
      <c r="G55" s="19">
        <f t="shared" si="25"/>
        <v>0</v>
      </c>
      <c r="H55" s="17">
        <f t="shared" si="25"/>
        <v>0</v>
      </c>
      <c r="I55" s="17">
        <f t="shared" si="25"/>
        <v>0</v>
      </c>
      <c r="J55" s="17">
        <f t="shared" si="25"/>
        <v>2</v>
      </c>
      <c r="K55" s="17">
        <f t="shared" si="25"/>
        <v>4</v>
      </c>
      <c r="L55" s="17">
        <f t="shared" si="25"/>
        <v>1</v>
      </c>
      <c r="M55" s="17">
        <f t="shared" si="25"/>
        <v>2</v>
      </c>
      <c r="N55" s="17">
        <f t="shared" si="25"/>
        <v>4</v>
      </c>
      <c r="O55" s="17">
        <f t="shared" si="25"/>
        <v>4</v>
      </c>
      <c r="P55" s="17">
        <f t="shared" si="25"/>
        <v>3</v>
      </c>
      <c r="Q55" s="17">
        <f t="shared" si="25"/>
        <v>8</v>
      </c>
      <c r="R55" s="17">
        <f t="shared" si="25"/>
        <v>3</v>
      </c>
      <c r="S55" s="19">
        <f t="shared" si="25"/>
        <v>2</v>
      </c>
      <c r="T55" s="18">
        <f t="shared" si="25"/>
        <v>6</v>
      </c>
      <c r="U55" s="42"/>
      <c r="W55" s="42"/>
      <c r="Y55" s="42"/>
    </row>
    <row r="56" spans="2:25" x14ac:dyDescent="0.2">
      <c r="B56" s="14"/>
      <c r="C56" s="15" t="s">
        <v>44</v>
      </c>
      <c r="D56" s="16">
        <f t="shared" si="26"/>
        <v>71</v>
      </c>
      <c r="E56" s="17">
        <f t="shared" si="24"/>
        <v>31</v>
      </c>
      <c r="F56" s="18">
        <f t="shared" si="24"/>
        <v>40</v>
      </c>
      <c r="G56" s="19">
        <f t="shared" si="25"/>
        <v>0</v>
      </c>
      <c r="H56" s="17">
        <f t="shared" si="25"/>
        <v>0</v>
      </c>
      <c r="I56" s="17">
        <f t="shared" si="25"/>
        <v>1</v>
      </c>
      <c r="J56" s="17">
        <f t="shared" si="25"/>
        <v>1</v>
      </c>
      <c r="K56" s="17">
        <f t="shared" si="25"/>
        <v>4</v>
      </c>
      <c r="L56" s="17">
        <f t="shared" si="25"/>
        <v>7</v>
      </c>
      <c r="M56" s="17">
        <f t="shared" si="25"/>
        <v>4</v>
      </c>
      <c r="N56" s="17">
        <f t="shared" si="25"/>
        <v>4</v>
      </c>
      <c r="O56" s="17">
        <f t="shared" si="25"/>
        <v>4</v>
      </c>
      <c r="P56" s="17">
        <f t="shared" si="25"/>
        <v>7</v>
      </c>
      <c r="Q56" s="17">
        <f t="shared" si="25"/>
        <v>12</v>
      </c>
      <c r="R56" s="17">
        <f t="shared" si="25"/>
        <v>14</v>
      </c>
      <c r="S56" s="19">
        <f t="shared" si="25"/>
        <v>6</v>
      </c>
      <c r="T56" s="18">
        <f t="shared" si="25"/>
        <v>7</v>
      </c>
      <c r="U56" s="42"/>
      <c r="W56" s="42"/>
      <c r="Y56" s="42"/>
    </row>
    <row r="57" spans="2:25" x14ac:dyDescent="0.2">
      <c r="B57" s="14"/>
      <c r="C57" s="15" t="s">
        <v>45</v>
      </c>
      <c r="D57" s="16">
        <f t="shared" si="26"/>
        <v>36</v>
      </c>
      <c r="E57" s="17">
        <f t="shared" si="24"/>
        <v>18</v>
      </c>
      <c r="F57" s="18">
        <f t="shared" si="24"/>
        <v>18</v>
      </c>
      <c r="G57" s="19">
        <f t="shared" si="25"/>
        <v>0</v>
      </c>
      <c r="H57" s="17">
        <f t="shared" si="25"/>
        <v>0</v>
      </c>
      <c r="I57" s="17">
        <f t="shared" si="25"/>
        <v>1</v>
      </c>
      <c r="J57" s="17">
        <f t="shared" si="25"/>
        <v>3</v>
      </c>
      <c r="K57" s="17">
        <f t="shared" si="25"/>
        <v>0</v>
      </c>
      <c r="L57" s="17">
        <f t="shared" si="25"/>
        <v>1</v>
      </c>
      <c r="M57" s="17">
        <f t="shared" si="25"/>
        <v>2</v>
      </c>
      <c r="N57" s="17">
        <f t="shared" si="25"/>
        <v>2</v>
      </c>
      <c r="O57" s="17">
        <f t="shared" si="25"/>
        <v>5</v>
      </c>
      <c r="P57" s="17">
        <f t="shared" si="25"/>
        <v>4</v>
      </c>
      <c r="Q57" s="17">
        <f t="shared" si="25"/>
        <v>7</v>
      </c>
      <c r="R57" s="17">
        <f t="shared" si="25"/>
        <v>3</v>
      </c>
      <c r="S57" s="19">
        <f t="shared" si="25"/>
        <v>3</v>
      </c>
      <c r="T57" s="18">
        <f t="shared" si="25"/>
        <v>5</v>
      </c>
      <c r="U57" s="42"/>
      <c r="W57" s="42"/>
      <c r="Y57" s="42"/>
    </row>
    <row r="58" spans="2:25" x14ac:dyDescent="0.2">
      <c r="B58" s="14"/>
      <c r="C58" s="15" t="s">
        <v>46</v>
      </c>
      <c r="D58" s="16">
        <f t="shared" si="26"/>
        <v>252</v>
      </c>
      <c r="E58" s="17">
        <f t="shared" si="24"/>
        <v>135</v>
      </c>
      <c r="F58" s="18">
        <f t="shared" si="24"/>
        <v>117</v>
      </c>
      <c r="G58" s="19">
        <f t="shared" si="25"/>
        <v>0</v>
      </c>
      <c r="H58" s="17">
        <f t="shared" si="25"/>
        <v>4</v>
      </c>
      <c r="I58" s="17">
        <f t="shared" si="25"/>
        <v>12</v>
      </c>
      <c r="J58" s="17">
        <f t="shared" si="25"/>
        <v>16</v>
      </c>
      <c r="K58" s="17">
        <f t="shared" si="25"/>
        <v>22</v>
      </c>
      <c r="L58" s="17">
        <f t="shared" si="25"/>
        <v>13</v>
      </c>
      <c r="M58" s="17">
        <f t="shared" si="25"/>
        <v>28</v>
      </c>
      <c r="N58" s="17">
        <f t="shared" si="25"/>
        <v>19</v>
      </c>
      <c r="O58" s="17">
        <f t="shared" si="25"/>
        <v>25</v>
      </c>
      <c r="P58" s="17">
        <f t="shared" si="25"/>
        <v>23</v>
      </c>
      <c r="Q58" s="17">
        <f t="shared" si="25"/>
        <v>38</v>
      </c>
      <c r="R58" s="17">
        <f t="shared" si="25"/>
        <v>25</v>
      </c>
      <c r="S58" s="19">
        <f t="shared" si="25"/>
        <v>10</v>
      </c>
      <c r="T58" s="18">
        <f t="shared" si="25"/>
        <v>17</v>
      </c>
      <c r="U58" s="42"/>
      <c r="W58" s="42"/>
      <c r="Y58" s="42"/>
    </row>
    <row r="59" spans="2:25" x14ac:dyDescent="0.2">
      <c r="B59" s="14"/>
      <c r="C59" s="15" t="s">
        <v>47</v>
      </c>
      <c r="D59" s="16">
        <f t="shared" si="26"/>
        <v>1</v>
      </c>
      <c r="E59" s="17">
        <f t="shared" si="24"/>
        <v>1</v>
      </c>
      <c r="F59" s="18">
        <f t="shared" si="24"/>
        <v>0</v>
      </c>
      <c r="G59" s="19">
        <f t="shared" si="25"/>
        <v>0</v>
      </c>
      <c r="H59" s="17">
        <f t="shared" si="25"/>
        <v>0</v>
      </c>
      <c r="I59" s="17">
        <f t="shared" si="25"/>
        <v>0</v>
      </c>
      <c r="J59" s="17">
        <f t="shared" si="25"/>
        <v>0</v>
      </c>
      <c r="K59" s="17">
        <f t="shared" si="25"/>
        <v>0</v>
      </c>
      <c r="L59" s="17">
        <f t="shared" si="25"/>
        <v>0</v>
      </c>
      <c r="M59" s="17">
        <f t="shared" si="25"/>
        <v>0</v>
      </c>
      <c r="N59" s="17">
        <f t="shared" si="25"/>
        <v>0</v>
      </c>
      <c r="O59" s="17">
        <f t="shared" si="25"/>
        <v>0</v>
      </c>
      <c r="P59" s="17">
        <f t="shared" si="25"/>
        <v>0</v>
      </c>
      <c r="Q59" s="17">
        <f t="shared" si="25"/>
        <v>1</v>
      </c>
      <c r="R59" s="17">
        <f t="shared" si="25"/>
        <v>0</v>
      </c>
      <c r="S59" s="19">
        <f t="shared" si="25"/>
        <v>0</v>
      </c>
      <c r="T59" s="18">
        <f t="shared" si="25"/>
        <v>0</v>
      </c>
      <c r="U59" s="42"/>
      <c r="W59" s="42"/>
      <c r="Y59" s="42"/>
    </row>
    <row r="60" spans="2:25" ht="13.8" thickBot="1" x14ac:dyDescent="0.25">
      <c r="B60" s="37"/>
      <c r="C60" s="38" t="s">
        <v>52</v>
      </c>
      <c r="D60" s="22">
        <f>E60+F60</f>
        <v>610</v>
      </c>
      <c r="E60" s="23">
        <f t="shared" si="24"/>
        <v>390</v>
      </c>
      <c r="F60" s="57">
        <f t="shared" si="24"/>
        <v>220</v>
      </c>
      <c r="G60" s="25">
        <f t="shared" si="25"/>
        <v>3</v>
      </c>
      <c r="H60" s="23">
        <f t="shared" si="25"/>
        <v>1</v>
      </c>
      <c r="I60" s="23">
        <f t="shared" si="25"/>
        <v>18</v>
      </c>
      <c r="J60" s="23">
        <f t="shared" si="25"/>
        <v>14</v>
      </c>
      <c r="K60" s="23">
        <f t="shared" si="25"/>
        <v>38</v>
      </c>
      <c r="L60" s="23">
        <f t="shared" si="25"/>
        <v>19</v>
      </c>
      <c r="M60" s="23">
        <f t="shared" si="25"/>
        <v>62</v>
      </c>
      <c r="N60" s="23">
        <f t="shared" si="25"/>
        <v>31</v>
      </c>
      <c r="O60" s="23">
        <f t="shared" si="25"/>
        <v>83</v>
      </c>
      <c r="P60" s="23">
        <f t="shared" si="25"/>
        <v>44</v>
      </c>
      <c r="Q60" s="23">
        <f t="shared" si="25"/>
        <v>124</v>
      </c>
      <c r="R60" s="23">
        <f t="shared" si="25"/>
        <v>73</v>
      </c>
      <c r="S60" s="25">
        <f t="shared" si="25"/>
        <v>62</v>
      </c>
      <c r="T60" s="24">
        <f t="shared" si="25"/>
        <v>38</v>
      </c>
      <c r="U60" s="42"/>
      <c r="W60" s="42"/>
      <c r="Y60" s="42"/>
    </row>
    <row r="61" spans="2:25" ht="13.8" thickBot="1" x14ac:dyDescent="0.25">
      <c r="B61" s="68" t="s">
        <v>53</v>
      </c>
      <c r="C61" s="69"/>
      <c r="D61" s="43">
        <f>SUM(D52:D60)</f>
        <v>1036</v>
      </c>
      <c r="E61" s="34">
        <f t="shared" ref="E61" si="27">SUM(E52:E60)</f>
        <v>613</v>
      </c>
      <c r="F61" s="50">
        <f>SUM(F52:F60)</f>
        <v>423</v>
      </c>
      <c r="G61" s="36">
        <f>SUM(G52:G60)</f>
        <v>3</v>
      </c>
      <c r="H61" s="34">
        <f>SUM(H52:H60)</f>
        <v>5</v>
      </c>
      <c r="I61" s="34">
        <f t="shared" ref="I61:M61" si="28">SUM(I52:I60)</f>
        <v>33</v>
      </c>
      <c r="J61" s="34">
        <f t="shared" si="28"/>
        <v>36</v>
      </c>
      <c r="K61" s="34">
        <f t="shared" si="28"/>
        <v>70</v>
      </c>
      <c r="L61" s="34">
        <f t="shared" si="28"/>
        <v>41</v>
      </c>
      <c r="M61" s="34">
        <f t="shared" si="28"/>
        <v>103</v>
      </c>
      <c r="N61" s="34">
        <f>SUM(N52:N60)</f>
        <v>63</v>
      </c>
      <c r="O61" s="34">
        <f t="shared" ref="O61:S61" si="29">SUM(O52:O60)</f>
        <v>124</v>
      </c>
      <c r="P61" s="34">
        <f t="shared" si="29"/>
        <v>83</v>
      </c>
      <c r="Q61" s="34">
        <f t="shared" si="29"/>
        <v>195</v>
      </c>
      <c r="R61" s="34">
        <f t="shared" si="29"/>
        <v>122</v>
      </c>
      <c r="S61" s="34">
        <f t="shared" si="29"/>
        <v>85</v>
      </c>
      <c r="T61" s="35">
        <f>SUM(T52:T60)</f>
        <v>73</v>
      </c>
      <c r="U61" s="42"/>
      <c r="W61" s="42"/>
      <c r="Y61" s="42"/>
    </row>
    <row r="62" spans="2:25" x14ac:dyDescent="0.2"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W62" s="42"/>
      <c r="Y62" s="42"/>
    </row>
    <row r="64" spans="2:25" x14ac:dyDescent="0.2"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</row>
    <row r="66" spans="4:20" x14ac:dyDescent="0.2"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</row>
    <row r="68" spans="4:20" x14ac:dyDescent="0.2"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</row>
    <row r="70" spans="4:20" x14ac:dyDescent="0.2"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</row>
    <row r="73" spans="4:20" x14ac:dyDescent="0.2"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</row>
    <row r="75" spans="4:20" x14ac:dyDescent="0.2"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</row>
    <row r="77" spans="4:20" x14ac:dyDescent="0.2"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</row>
    <row r="79" spans="4:20" x14ac:dyDescent="0.2"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</row>
    <row r="81" spans="4:20" x14ac:dyDescent="0.2"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</row>
    <row r="83" spans="4:20" x14ac:dyDescent="0.2"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</row>
    <row r="85" spans="4:20" x14ac:dyDescent="0.2"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</row>
    <row r="87" spans="4:20" x14ac:dyDescent="0.2"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</row>
    <row r="89" spans="4:20" x14ac:dyDescent="0.2"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</row>
    <row r="91" spans="4:20" x14ac:dyDescent="0.2"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</row>
    <row r="95" spans="4:20" x14ac:dyDescent="0.2">
      <c r="D95" s="42"/>
      <c r="E95" s="42"/>
      <c r="F95" s="42"/>
    </row>
    <row r="96" spans="4:20" x14ac:dyDescent="0.2">
      <c r="D96" s="42"/>
      <c r="E96" s="42"/>
      <c r="F96" s="42"/>
    </row>
    <row r="97" spans="4:6" x14ac:dyDescent="0.2">
      <c r="D97" s="42"/>
      <c r="E97" s="42"/>
      <c r="F97" s="42"/>
    </row>
    <row r="98" spans="4:6" x14ac:dyDescent="0.2">
      <c r="D98" s="42"/>
      <c r="E98" s="42"/>
      <c r="F98" s="42"/>
    </row>
    <row r="99" spans="4:6" x14ac:dyDescent="0.2">
      <c r="D99" s="42"/>
      <c r="E99" s="42"/>
      <c r="F99" s="42"/>
    </row>
    <row r="100" spans="4:6" x14ac:dyDescent="0.2">
      <c r="D100" s="42"/>
      <c r="E100" s="42"/>
      <c r="F100" s="42"/>
    </row>
    <row r="101" spans="4:6" x14ac:dyDescent="0.2">
      <c r="D101" s="42"/>
      <c r="E101" s="42"/>
      <c r="F101" s="42"/>
    </row>
    <row r="102" spans="4:6" x14ac:dyDescent="0.2">
      <c r="D102" s="42"/>
      <c r="E102" s="42"/>
      <c r="F102" s="42"/>
    </row>
    <row r="103" spans="4:6" x14ac:dyDescent="0.2">
      <c r="D103" s="42"/>
      <c r="E103" s="42"/>
      <c r="F103" s="42"/>
    </row>
    <row r="104" spans="4:6" x14ac:dyDescent="0.2">
      <c r="D104" s="42"/>
      <c r="E104" s="42"/>
      <c r="F104" s="42"/>
    </row>
  </sheetData>
  <mergeCells count="16">
    <mergeCell ref="B40:B49"/>
    <mergeCell ref="B50:C50"/>
    <mergeCell ref="B51:T51"/>
    <mergeCell ref="B61:C61"/>
    <mergeCell ref="O2:P2"/>
    <mergeCell ref="Q2:R2"/>
    <mergeCell ref="S2:T2"/>
    <mergeCell ref="B10:B19"/>
    <mergeCell ref="B20:B29"/>
    <mergeCell ref="B30:B39"/>
    <mergeCell ref="B2:C3"/>
    <mergeCell ref="D2:F2"/>
    <mergeCell ref="G2:H2"/>
    <mergeCell ref="I2:J2"/>
    <mergeCell ref="K2:L2"/>
    <mergeCell ref="M2:N2"/>
  </mergeCells>
  <phoneticPr fontId="1"/>
  <pageMargins left="0" right="0" top="0.74803149606299213" bottom="0.74803149606299213" header="0.31496062992125984" footer="0.31496062992125984"/>
  <pageSetup paperSize="8" scale="95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Y108"/>
  <sheetViews>
    <sheetView zoomScaleNormal="100" zoomScaleSheetLayoutView="100" workbookViewId="0"/>
  </sheetViews>
  <sheetFormatPr defaultColWidth="9" defaultRowHeight="13.2" x14ac:dyDescent="0.2"/>
  <cols>
    <col min="1" max="1" width="2.6640625" style="41" customWidth="1"/>
    <col min="2" max="2" width="3.77734375" style="41" customWidth="1"/>
    <col min="3" max="3" width="16.88671875" style="41" bestFit="1" customWidth="1"/>
    <col min="4" max="20" width="7.21875" style="41" customWidth="1"/>
    <col min="21" max="16384" width="9" style="41"/>
  </cols>
  <sheetData>
    <row r="1" spans="2:25" ht="13.8" thickBot="1" x14ac:dyDescent="0.25">
      <c r="B1" s="41" t="s">
        <v>69</v>
      </c>
      <c r="T1" s="64"/>
    </row>
    <row r="2" spans="2:25" ht="13.5" customHeight="1" x14ac:dyDescent="0.2">
      <c r="B2" s="80" t="s">
        <v>0</v>
      </c>
      <c r="C2" s="81"/>
      <c r="D2" s="84" t="s">
        <v>1</v>
      </c>
      <c r="E2" s="85"/>
      <c r="F2" s="86"/>
      <c r="G2" s="94" t="s">
        <v>14</v>
      </c>
      <c r="H2" s="92"/>
      <c r="I2" s="92" t="s">
        <v>15</v>
      </c>
      <c r="J2" s="92"/>
      <c r="K2" s="92" t="s">
        <v>16</v>
      </c>
      <c r="L2" s="92"/>
      <c r="M2" s="92" t="s">
        <v>17</v>
      </c>
      <c r="N2" s="92"/>
      <c r="O2" s="92" t="s">
        <v>18</v>
      </c>
      <c r="P2" s="92"/>
      <c r="Q2" s="92" t="s">
        <v>19</v>
      </c>
      <c r="R2" s="92"/>
      <c r="S2" s="92" t="s">
        <v>20</v>
      </c>
      <c r="T2" s="93"/>
    </row>
    <row r="3" spans="2:25" ht="13.8" thickBot="1" x14ac:dyDescent="0.25">
      <c r="B3" s="82"/>
      <c r="C3" s="83"/>
      <c r="D3" s="1" t="s">
        <v>5</v>
      </c>
      <c r="E3" s="2" t="s">
        <v>6</v>
      </c>
      <c r="F3" s="3" t="s">
        <v>7</v>
      </c>
      <c r="G3" s="4" t="s">
        <v>6</v>
      </c>
      <c r="H3" s="5" t="s">
        <v>7</v>
      </c>
      <c r="I3" s="6" t="s">
        <v>6</v>
      </c>
      <c r="J3" s="5" t="s">
        <v>7</v>
      </c>
      <c r="K3" s="6" t="s">
        <v>6</v>
      </c>
      <c r="L3" s="5" t="s">
        <v>7</v>
      </c>
      <c r="M3" s="6" t="s">
        <v>6</v>
      </c>
      <c r="N3" s="5" t="s">
        <v>7</v>
      </c>
      <c r="O3" s="6" t="s">
        <v>6</v>
      </c>
      <c r="P3" s="5" t="s">
        <v>7</v>
      </c>
      <c r="Q3" s="7" t="s">
        <v>6</v>
      </c>
      <c r="R3" s="7" t="s">
        <v>7</v>
      </c>
      <c r="S3" s="7" t="s">
        <v>6</v>
      </c>
      <c r="T3" s="40" t="s">
        <v>7</v>
      </c>
    </row>
    <row r="4" spans="2:25" x14ac:dyDescent="0.2">
      <c r="B4" s="8"/>
      <c r="C4" s="9" t="s">
        <v>8</v>
      </c>
      <c r="D4" s="61">
        <f>E4+F4</f>
        <v>45</v>
      </c>
      <c r="E4" s="28">
        <f>G4+I4+K4+M4+O4+Q4+S4</f>
        <v>23</v>
      </c>
      <c r="F4" s="12">
        <f>H4+J4+L4+N4+P4+R4+T4</f>
        <v>22</v>
      </c>
      <c r="G4" s="13">
        <v>2</v>
      </c>
      <c r="H4" s="11">
        <v>0</v>
      </c>
      <c r="I4" s="11">
        <v>2</v>
      </c>
      <c r="J4" s="11">
        <v>7</v>
      </c>
      <c r="K4" s="11">
        <v>5</v>
      </c>
      <c r="L4" s="11">
        <v>6</v>
      </c>
      <c r="M4" s="11">
        <v>2</v>
      </c>
      <c r="N4" s="11">
        <v>2</v>
      </c>
      <c r="O4" s="11">
        <v>3</v>
      </c>
      <c r="P4" s="11">
        <v>3</v>
      </c>
      <c r="Q4" s="11">
        <v>7</v>
      </c>
      <c r="R4" s="11">
        <v>4</v>
      </c>
      <c r="S4" s="11">
        <v>2</v>
      </c>
      <c r="T4" s="12">
        <v>0</v>
      </c>
      <c r="U4" s="42"/>
      <c r="W4" s="42"/>
      <c r="Y4" s="42"/>
    </row>
    <row r="5" spans="2:25" x14ac:dyDescent="0.2">
      <c r="B5" s="14"/>
      <c r="C5" s="15" t="s">
        <v>48</v>
      </c>
      <c r="D5" s="54">
        <f t="shared" ref="D5:D9" si="0">E5+F5</f>
        <v>14</v>
      </c>
      <c r="E5" s="17">
        <f t="shared" ref="E5:F9" si="1">G5+I5+K5+M5+O5+Q5+S5</f>
        <v>9</v>
      </c>
      <c r="F5" s="18">
        <f t="shared" si="1"/>
        <v>5</v>
      </c>
      <c r="G5" s="19">
        <v>0</v>
      </c>
      <c r="H5" s="17">
        <v>1</v>
      </c>
      <c r="I5" s="17">
        <v>3</v>
      </c>
      <c r="J5" s="17">
        <v>1</v>
      </c>
      <c r="K5" s="17">
        <v>3</v>
      </c>
      <c r="L5" s="17">
        <v>1</v>
      </c>
      <c r="M5" s="17">
        <v>2</v>
      </c>
      <c r="N5" s="17">
        <v>2</v>
      </c>
      <c r="O5" s="17">
        <v>1</v>
      </c>
      <c r="P5" s="17">
        <v>0</v>
      </c>
      <c r="Q5" s="17">
        <v>0</v>
      </c>
      <c r="R5" s="17">
        <v>0</v>
      </c>
      <c r="S5" s="17">
        <v>0</v>
      </c>
      <c r="T5" s="18">
        <v>0</v>
      </c>
      <c r="U5" s="42"/>
      <c r="W5" s="42"/>
      <c r="Y5" s="42"/>
    </row>
    <row r="6" spans="2:25" x14ac:dyDescent="0.2">
      <c r="B6" s="14"/>
      <c r="C6" s="15" t="s">
        <v>9</v>
      </c>
      <c r="D6" s="54">
        <f t="shared" si="0"/>
        <v>34</v>
      </c>
      <c r="E6" s="17">
        <f t="shared" si="1"/>
        <v>19</v>
      </c>
      <c r="F6" s="18">
        <f t="shared" si="1"/>
        <v>15</v>
      </c>
      <c r="G6" s="19">
        <v>0</v>
      </c>
      <c r="H6" s="17">
        <v>0</v>
      </c>
      <c r="I6" s="17">
        <v>0</v>
      </c>
      <c r="J6" s="17">
        <v>1</v>
      </c>
      <c r="K6" s="17">
        <v>3</v>
      </c>
      <c r="L6" s="17">
        <v>2</v>
      </c>
      <c r="M6" s="17">
        <v>0</v>
      </c>
      <c r="N6" s="17">
        <v>1</v>
      </c>
      <c r="O6" s="17">
        <v>8</v>
      </c>
      <c r="P6" s="17">
        <v>4</v>
      </c>
      <c r="Q6" s="17">
        <v>6</v>
      </c>
      <c r="R6" s="17">
        <v>3</v>
      </c>
      <c r="S6" s="17">
        <v>2</v>
      </c>
      <c r="T6" s="18">
        <v>4</v>
      </c>
      <c r="U6" s="42"/>
      <c r="W6" s="42"/>
      <c r="Y6" s="42"/>
    </row>
    <row r="7" spans="2:25" x14ac:dyDescent="0.2">
      <c r="B7" s="14"/>
      <c r="C7" s="15" t="s">
        <v>49</v>
      </c>
      <c r="D7" s="54">
        <f t="shared" si="0"/>
        <v>1</v>
      </c>
      <c r="E7" s="17">
        <f t="shared" si="1"/>
        <v>1</v>
      </c>
      <c r="F7" s="18">
        <f t="shared" si="1"/>
        <v>0</v>
      </c>
      <c r="G7" s="19">
        <v>0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1</v>
      </c>
      <c r="P7" s="17">
        <v>0</v>
      </c>
      <c r="Q7" s="17">
        <v>0</v>
      </c>
      <c r="R7" s="17">
        <v>0</v>
      </c>
      <c r="S7" s="17">
        <v>0</v>
      </c>
      <c r="T7" s="18">
        <v>0</v>
      </c>
      <c r="U7" s="42"/>
      <c r="W7" s="42"/>
      <c r="Y7" s="42"/>
    </row>
    <row r="8" spans="2:25" x14ac:dyDescent="0.2">
      <c r="B8" s="14"/>
      <c r="C8" s="15" t="s">
        <v>50</v>
      </c>
      <c r="D8" s="54">
        <f>E8+F8</f>
        <v>1375</v>
      </c>
      <c r="E8" s="17">
        <f t="shared" si="1"/>
        <v>844</v>
      </c>
      <c r="F8" s="18">
        <f t="shared" si="1"/>
        <v>531</v>
      </c>
      <c r="G8" s="19">
        <v>11</v>
      </c>
      <c r="H8" s="17">
        <v>10</v>
      </c>
      <c r="I8" s="17">
        <v>78</v>
      </c>
      <c r="J8" s="17">
        <v>51</v>
      </c>
      <c r="K8" s="17">
        <v>124</v>
      </c>
      <c r="L8" s="17">
        <v>101</v>
      </c>
      <c r="M8" s="17">
        <v>173</v>
      </c>
      <c r="N8" s="17">
        <v>105</v>
      </c>
      <c r="O8" s="17">
        <v>176</v>
      </c>
      <c r="P8" s="17">
        <v>113</v>
      </c>
      <c r="Q8" s="17">
        <v>202</v>
      </c>
      <c r="R8" s="17">
        <v>100</v>
      </c>
      <c r="S8" s="17">
        <v>80</v>
      </c>
      <c r="T8" s="18">
        <v>51</v>
      </c>
      <c r="U8" s="42"/>
      <c r="W8" s="42"/>
      <c r="Y8" s="42"/>
    </row>
    <row r="9" spans="2:25" ht="13.8" thickBot="1" x14ac:dyDescent="0.25">
      <c r="B9" s="20"/>
      <c r="C9" s="21" t="s">
        <v>28</v>
      </c>
      <c r="D9" s="43">
        <f t="shared" si="0"/>
        <v>320</v>
      </c>
      <c r="E9" s="23">
        <f t="shared" si="1"/>
        <v>178</v>
      </c>
      <c r="F9" s="24">
        <f t="shared" si="1"/>
        <v>142</v>
      </c>
      <c r="G9" s="25">
        <v>0</v>
      </c>
      <c r="H9" s="23">
        <v>2</v>
      </c>
      <c r="I9" s="23">
        <v>13</v>
      </c>
      <c r="J9" s="23">
        <v>20</v>
      </c>
      <c r="K9" s="23">
        <v>33</v>
      </c>
      <c r="L9" s="23">
        <v>28</v>
      </c>
      <c r="M9" s="23">
        <v>30</v>
      </c>
      <c r="N9" s="23">
        <v>21</v>
      </c>
      <c r="O9" s="23">
        <v>44</v>
      </c>
      <c r="P9" s="23">
        <v>24</v>
      </c>
      <c r="Q9" s="23">
        <v>49</v>
      </c>
      <c r="R9" s="23">
        <v>37</v>
      </c>
      <c r="S9" s="23">
        <v>9</v>
      </c>
      <c r="T9" s="24">
        <v>10</v>
      </c>
      <c r="U9" s="42"/>
      <c r="W9" s="42"/>
      <c r="Y9" s="42"/>
    </row>
    <row r="10" spans="2:25" ht="13.5" customHeight="1" x14ac:dyDescent="0.2">
      <c r="B10" s="74" t="s">
        <v>60</v>
      </c>
      <c r="C10" s="26" t="s">
        <v>29</v>
      </c>
      <c r="D10" s="54">
        <f>E10+F10</f>
        <v>32</v>
      </c>
      <c r="E10" s="28">
        <f>G10+I10+K10+M10+O10+Q10+S10</f>
        <v>20</v>
      </c>
      <c r="F10" s="12">
        <f>H10+J10+L10+N10+P10+R10+T10</f>
        <v>12</v>
      </c>
      <c r="G10" s="30">
        <v>0</v>
      </c>
      <c r="H10" s="28">
        <v>0</v>
      </c>
      <c r="I10" s="28">
        <v>0</v>
      </c>
      <c r="J10" s="28">
        <v>0</v>
      </c>
      <c r="K10" s="28">
        <v>2</v>
      </c>
      <c r="L10" s="28">
        <v>3</v>
      </c>
      <c r="M10" s="28">
        <v>3</v>
      </c>
      <c r="N10" s="28">
        <v>1</v>
      </c>
      <c r="O10" s="28">
        <v>3</v>
      </c>
      <c r="P10" s="28">
        <v>3</v>
      </c>
      <c r="Q10" s="28">
        <v>6</v>
      </c>
      <c r="R10" s="28">
        <v>3</v>
      </c>
      <c r="S10" s="28">
        <v>6</v>
      </c>
      <c r="T10" s="29">
        <v>2</v>
      </c>
      <c r="U10" s="42"/>
      <c r="W10" s="42"/>
      <c r="Y10" s="42"/>
    </row>
    <row r="11" spans="2:25" x14ac:dyDescent="0.2">
      <c r="B11" s="75"/>
      <c r="C11" s="31" t="s">
        <v>30</v>
      </c>
      <c r="D11" s="62">
        <f>E11+F11</f>
        <v>0</v>
      </c>
      <c r="E11" s="17">
        <f t="shared" ref="E11:F18" si="2">G11+I11+K11+M11+O11+Q11+S11</f>
        <v>0</v>
      </c>
      <c r="F11" s="18">
        <f t="shared" si="2"/>
        <v>0</v>
      </c>
      <c r="G11" s="19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8">
        <v>0</v>
      </c>
      <c r="U11" s="42"/>
      <c r="W11" s="42"/>
      <c r="Y11" s="42"/>
    </row>
    <row r="12" spans="2:25" x14ac:dyDescent="0.2">
      <c r="B12" s="75"/>
      <c r="C12" s="31" t="s">
        <v>38</v>
      </c>
      <c r="D12" s="62">
        <f t="shared" ref="D12:D17" si="3">E12+F12</f>
        <v>2</v>
      </c>
      <c r="E12" s="17">
        <f t="shared" si="2"/>
        <v>1</v>
      </c>
      <c r="F12" s="18">
        <f t="shared" si="2"/>
        <v>1</v>
      </c>
      <c r="G12" s="19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1</v>
      </c>
      <c r="Q12" s="17">
        <v>0</v>
      </c>
      <c r="R12" s="17">
        <v>0</v>
      </c>
      <c r="S12" s="17">
        <v>1</v>
      </c>
      <c r="T12" s="18">
        <v>0</v>
      </c>
      <c r="U12" s="42"/>
      <c r="W12" s="42"/>
      <c r="Y12" s="42"/>
    </row>
    <row r="13" spans="2:25" x14ac:dyDescent="0.2">
      <c r="B13" s="75"/>
      <c r="C13" s="31" t="s">
        <v>31</v>
      </c>
      <c r="D13" s="62">
        <f t="shared" si="3"/>
        <v>23</v>
      </c>
      <c r="E13" s="17">
        <f t="shared" si="2"/>
        <v>14</v>
      </c>
      <c r="F13" s="18">
        <f t="shared" si="2"/>
        <v>9</v>
      </c>
      <c r="G13" s="19">
        <v>0</v>
      </c>
      <c r="H13" s="17">
        <v>0</v>
      </c>
      <c r="I13" s="17">
        <v>3</v>
      </c>
      <c r="J13" s="17">
        <v>2</v>
      </c>
      <c r="K13" s="17">
        <v>0</v>
      </c>
      <c r="L13" s="17">
        <v>0</v>
      </c>
      <c r="M13" s="17">
        <v>2</v>
      </c>
      <c r="N13" s="17">
        <v>0</v>
      </c>
      <c r="O13" s="17">
        <v>2</v>
      </c>
      <c r="P13" s="17">
        <v>1</v>
      </c>
      <c r="Q13" s="17">
        <v>5</v>
      </c>
      <c r="R13" s="17">
        <v>4</v>
      </c>
      <c r="S13" s="17">
        <v>2</v>
      </c>
      <c r="T13" s="18">
        <v>2</v>
      </c>
      <c r="U13" s="42"/>
      <c r="W13" s="42"/>
      <c r="Y13" s="42"/>
    </row>
    <row r="14" spans="2:25" x14ac:dyDescent="0.2">
      <c r="B14" s="75"/>
      <c r="C14" s="31" t="s">
        <v>32</v>
      </c>
      <c r="D14" s="62">
        <f t="shared" si="3"/>
        <v>69</v>
      </c>
      <c r="E14" s="17">
        <f t="shared" si="2"/>
        <v>40</v>
      </c>
      <c r="F14" s="18">
        <f t="shared" si="2"/>
        <v>29</v>
      </c>
      <c r="G14" s="19">
        <v>0</v>
      </c>
      <c r="H14" s="17">
        <v>0</v>
      </c>
      <c r="I14" s="17">
        <v>4</v>
      </c>
      <c r="J14" s="17">
        <v>2</v>
      </c>
      <c r="K14" s="17">
        <v>7</v>
      </c>
      <c r="L14" s="17">
        <v>5</v>
      </c>
      <c r="M14" s="17">
        <v>5</v>
      </c>
      <c r="N14" s="17">
        <v>2</v>
      </c>
      <c r="O14" s="17">
        <v>9</v>
      </c>
      <c r="P14" s="17">
        <v>5</v>
      </c>
      <c r="Q14" s="17">
        <v>11</v>
      </c>
      <c r="R14" s="17">
        <v>10</v>
      </c>
      <c r="S14" s="17">
        <v>4</v>
      </c>
      <c r="T14" s="18">
        <v>5</v>
      </c>
      <c r="U14" s="42"/>
      <c r="W14" s="42"/>
      <c r="Y14" s="42"/>
    </row>
    <row r="15" spans="2:25" x14ac:dyDescent="0.2">
      <c r="B15" s="75"/>
      <c r="C15" s="31" t="s">
        <v>33</v>
      </c>
      <c r="D15" s="62">
        <f t="shared" si="3"/>
        <v>32</v>
      </c>
      <c r="E15" s="17">
        <f t="shared" si="2"/>
        <v>17</v>
      </c>
      <c r="F15" s="18">
        <f t="shared" si="2"/>
        <v>15</v>
      </c>
      <c r="G15" s="19">
        <v>0</v>
      </c>
      <c r="H15" s="17">
        <v>0</v>
      </c>
      <c r="I15" s="17">
        <v>0</v>
      </c>
      <c r="J15" s="17">
        <v>3</v>
      </c>
      <c r="K15" s="17">
        <v>3</v>
      </c>
      <c r="L15" s="17">
        <v>3</v>
      </c>
      <c r="M15" s="17">
        <v>3</v>
      </c>
      <c r="N15" s="17">
        <v>1</v>
      </c>
      <c r="O15" s="17">
        <v>2</v>
      </c>
      <c r="P15" s="17">
        <v>3</v>
      </c>
      <c r="Q15" s="17">
        <v>7</v>
      </c>
      <c r="R15" s="17">
        <v>3</v>
      </c>
      <c r="S15" s="17">
        <v>2</v>
      </c>
      <c r="T15" s="18">
        <v>2</v>
      </c>
      <c r="U15" s="42"/>
      <c r="W15" s="42"/>
      <c r="Y15" s="42"/>
    </row>
    <row r="16" spans="2:25" x14ac:dyDescent="0.2">
      <c r="B16" s="75"/>
      <c r="C16" s="31" t="s">
        <v>34</v>
      </c>
      <c r="D16" s="62">
        <f t="shared" si="3"/>
        <v>303</v>
      </c>
      <c r="E16" s="17">
        <f t="shared" si="2"/>
        <v>168</v>
      </c>
      <c r="F16" s="18">
        <f t="shared" si="2"/>
        <v>135</v>
      </c>
      <c r="G16" s="19">
        <v>3</v>
      </c>
      <c r="H16" s="17">
        <v>6</v>
      </c>
      <c r="I16" s="17">
        <v>24</v>
      </c>
      <c r="J16" s="17">
        <v>27</v>
      </c>
      <c r="K16" s="17">
        <v>32</v>
      </c>
      <c r="L16" s="17">
        <v>22</v>
      </c>
      <c r="M16" s="17">
        <v>29</v>
      </c>
      <c r="N16" s="17">
        <v>23</v>
      </c>
      <c r="O16" s="17">
        <v>30</v>
      </c>
      <c r="P16" s="17">
        <v>18</v>
      </c>
      <c r="Q16" s="17">
        <v>38</v>
      </c>
      <c r="R16" s="17">
        <v>27</v>
      </c>
      <c r="S16" s="17">
        <v>12</v>
      </c>
      <c r="T16" s="18">
        <v>12</v>
      </c>
      <c r="U16" s="42"/>
      <c r="W16" s="42"/>
      <c r="Y16" s="42"/>
    </row>
    <row r="17" spans="2:25" x14ac:dyDescent="0.2">
      <c r="B17" s="75"/>
      <c r="C17" s="31" t="s">
        <v>35</v>
      </c>
      <c r="D17" s="62">
        <f t="shared" si="3"/>
        <v>0</v>
      </c>
      <c r="E17" s="17">
        <f t="shared" si="2"/>
        <v>0</v>
      </c>
      <c r="F17" s="18">
        <f t="shared" si="2"/>
        <v>0</v>
      </c>
      <c r="G17" s="19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v>0</v>
      </c>
      <c r="R17" s="17">
        <v>0</v>
      </c>
      <c r="S17" s="17">
        <v>0</v>
      </c>
      <c r="T17" s="18">
        <v>0</v>
      </c>
      <c r="U17" s="42"/>
      <c r="W17" s="42"/>
      <c r="Y17" s="42"/>
    </row>
    <row r="18" spans="2:25" x14ac:dyDescent="0.2">
      <c r="B18" s="75"/>
      <c r="C18" s="31" t="s">
        <v>36</v>
      </c>
      <c r="D18" s="62">
        <f>E18+F18</f>
        <v>648</v>
      </c>
      <c r="E18" s="17">
        <f t="shared" si="2"/>
        <v>392</v>
      </c>
      <c r="F18" s="18">
        <f t="shared" si="2"/>
        <v>256</v>
      </c>
      <c r="G18" s="19">
        <v>1</v>
      </c>
      <c r="H18" s="17">
        <v>1</v>
      </c>
      <c r="I18" s="17">
        <v>27</v>
      </c>
      <c r="J18" s="17">
        <v>27</v>
      </c>
      <c r="K18" s="17">
        <v>53</v>
      </c>
      <c r="L18" s="17">
        <v>25</v>
      </c>
      <c r="M18" s="17">
        <v>68</v>
      </c>
      <c r="N18" s="17">
        <v>38</v>
      </c>
      <c r="O18" s="17">
        <v>87</v>
      </c>
      <c r="P18" s="17">
        <v>53</v>
      </c>
      <c r="Q18" s="17">
        <v>111</v>
      </c>
      <c r="R18" s="17">
        <v>73</v>
      </c>
      <c r="S18" s="17">
        <v>45</v>
      </c>
      <c r="T18" s="18">
        <v>39</v>
      </c>
      <c r="U18" s="42"/>
      <c r="W18" s="42"/>
      <c r="Y18" s="42"/>
    </row>
    <row r="19" spans="2:25" ht="13.8" thickBot="1" x14ac:dyDescent="0.25">
      <c r="B19" s="76"/>
      <c r="C19" s="32" t="s">
        <v>10</v>
      </c>
      <c r="D19" s="46">
        <f>SUM(D10:D18)</f>
        <v>1109</v>
      </c>
      <c r="E19" s="34">
        <f>SUM(E10:E18)</f>
        <v>652</v>
      </c>
      <c r="F19" s="35">
        <f>SUM(F10:F18)</f>
        <v>457</v>
      </c>
      <c r="G19" s="22">
        <f>SUM(G10:G18)</f>
        <v>4</v>
      </c>
      <c r="H19" s="23">
        <f>SUM(H10:H18)</f>
        <v>7</v>
      </c>
      <c r="I19" s="23">
        <f t="shared" ref="I19:T19" si="4">SUM(I10:I18)</f>
        <v>58</v>
      </c>
      <c r="J19" s="23">
        <f t="shared" si="4"/>
        <v>61</v>
      </c>
      <c r="K19" s="23">
        <f t="shared" si="4"/>
        <v>97</v>
      </c>
      <c r="L19" s="23">
        <f t="shared" si="4"/>
        <v>58</v>
      </c>
      <c r="M19" s="23">
        <f t="shared" si="4"/>
        <v>110</v>
      </c>
      <c r="N19" s="23">
        <f t="shared" si="4"/>
        <v>65</v>
      </c>
      <c r="O19" s="23">
        <f t="shared" si="4"/>
        <v>133</v>
      </c>
      <c r="P19" s="23">
        <f t="shared" si="4"/>
        <v>84</v>
      </c>
      <c r="Q19" s="23">
        <f t="shared" si="4"/>
        <v>178</v>
      </c>
      <c r="R19" s="23">
        <f t="shared" si="4"/>
        <v>120</v>
      </c>
      <c r="S19" s="23">
        <f t="shared" si="4"/>
        <v>72</v>
      </c>
      <c r="T19" s="24">
        <f t="shared" si="4"/>
        <v>62</v>
      </c>
      <c r="U19" s="42"/>
      <c r="W19" s="42"/>
      <c r="Y19" s="42"/>
    </row>
    <row r="20" spans="2:25" ht="13.5" customHeight="1" x14ac:dyDescent="0.2">
      <c r="B20" s="77" t="s">
        <v>62</v>
      </c>
      <c r="C20" s="26" t="s">
        <v>37</v>
      </c>
      <c r="D20" s="27">
        <f>E20+F20</f>
        <v>3</v>
      </c>
      <c r="E20" s="28">
        <f>G20+I20+K20+M20+O20+Q20+S20</f>
        <v>1</v>
      </c>
      <c r="F20" s="12">
        <f>H20+J20+L20+N20+P20+R20+T20</f>
        <v>2</v>
      </c>
      <c r="G20" s="30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1</v>
      </c>
      <c r="N20" s="28">
        <v>0</v>
      </c>
      <c r="O20" s="28">
        <v>0</v>
      </c>
      <c r="P20" s="28">
        <v>0</v>
      </c>
      <c r="Q20" s="28">
        <v>0</v>
      </c>
      <c r="R20" s="28">
        <v>1</v>
      </c>
      <c r="S20" s="28">
        <v>0</v>
      </c>
      <c r="T20" s="29">
        <v>1</v>
      </c>
      <c r="U20" s="42"/>
      <c r="W20" s="42"/>
      <c r="Y20" s="42"/>
    </row>
    <row r="21" spans="2:25" x14ac:dyDescent="0.2">
      <c r="B21" s="78"/>
      <c r="C21" s="31" t="s">
        <v>30</v>
      </c>
      <c r="D21" s="16">
        <f>E21+F21</f>
        <v>0</v>
      </c>
      <c r="E21" s="17">
        <f t="shared" ref="E21:F28" si="5">G21+I21+K21+M21+O21+Q21+S21</f>
        <v>0</v>
      </c>
      <c r="F21" s="18">
        <f t="shared" si="5"/>
        <v>0</v>
      </c>
      <c r="G21" s="19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  <c r="R21" s="17">
        <v>0</v>
      </c>
      <c r="S21" s="17">
        <v>0</v>
      </c>
      <c r="T21" s="18">
        <v>0</v>
      </c>
      <c r="U21" s="42"/>
      <c r="W21" s="42"/>
      <c r="Y21" s="42"/>
    </row>
    <row r="22" spans="2:25" x14ac:dyDescent="0.2">
      <c r="B22" s="78"/>
      <c r="C22" s="31" t="s">
        <v>38</v>
      </c>
      <c r="D22" s="16">
        <f t="shared" ref="D22:D27" si="6">E22+F22</f>
        <v>1</v>
      </c>
      <c r="E22" s="17">
        <f t="shared" si="5"/>
        <v>0</v>
      </c>
      <c r="F22" s="18">
        <f t="shared" si="5"/>
        <v>1</v>
      </c>
      <c r="G22" s="19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  <c r="R22" s="17">
        <v>1</v>
      </c>
      <c r="S22" s="17">
        <v>0</v>
      </c>
      <c r="T22" s="18">
        <v>0</v>
      </c>
      <c r="U22" s="42"/>
      <c r="W22" s="42"/>
      <c r="Y22" s="42"/>
    </row>
    <row r="23" spans="2:25" x14ac:dyDescent="0.2">
      <c r="B23" s="78"/>
      <c r="C23" s="31" t="s">
        <v>31</v>
      </c>
      <c r="D23" s="16">
        <f t="shared" si="6"/>
        <v>6</v>
      </c>
      <c r="E23" s="17">
        <f t="shared" si="5"/>
        <v>3</v>
      </c>
      <c r="F23" s="18">
        <f t="shared" si="5"/>
        <v>3</v>
      </c>
      <c r="G23" s="19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1</v>
      </c>
      <c r="N23" s="17">
        <v>0</v>
      </c>
      <c r="O23" s="17">
        <v>0</v>
      </c>
      <c r="P23" s="17">
        <v>0</v>
      </c>
      <c r="Q23" s="17">
        <v>2</v>
      </c>
      <c r="R23" s="17">
        <v>1</v>
      </c>
      <c r="S23" s="17">
        <v>0</v>
      </c>
      <c r="T23" s="18">
        <v>2</v>
      </c>
      <c r="U23" s="42"/>
      <c r="W23" s="42"/>
      <c r="Y23" s="42"/>
    </row>
    <row r="24" spans="2:25" x14ac:dyDescent="0.2">
      <c r="B24" s="78"/>
      <c r="C24" s="31" t="s">
        <v>32</v>
      </c>
      <c r="D24" s="16">
        <f t="shared" si="6"/>
        <v>26</v>
      </c>
      <c r="E24" s="17">
        <f t="shared" si="5"/>
        <v>17</v>
      </c>
      <c r="F24" s="18">
        <f t="shared" si="5"/>
        <v>9</v>
      </c>
      <c r="G24" s="19">
        <v>0</v>
      </c>
      <c r="H24" s="17">
        <v>0</v>
      </c>
      <c r="I24" s="17">
        <v>1</v>
      </c>
      <c r="J24" s="17">
        <v>2</v>
      </c>
      <c r="K24" s="17">
        <v>1</v>
      </c>
      <c r="L24" s="17">
        <v>1</v>
      </c>
      <c r="M24" s="17">
        <v>2</v>
      </c>
      <c r="N24" s="17">
        <v>2</v>
      </c>
      <c r="O24" s="17">
        <v>3</v>
      </c>
      <c r="P24" s="17">
        <v>0</v>
      </c>
      <c r="Q24" s="17">
        <v>7</v>
      </c>
      <c r="R24" s="17">
        <v>4</v>
      </c>
      <c r="S24" s="17">
        <v>3</v>
      </c>
      <c r="T24" s="18">
        <v>0</v>
      </c>
      <c r="U24" s="42"/>
      <c r="W24" s="42"/>
      <c r="Y24" s="42"/>
    </row>
    <row r="25" spans="2:25" x14ac:dyDescent="0.2">
      <c r="B25" s="78"/>
      <c r="C25" s="31" t="s">
        <v>33</v>
      </c>
      <c r="D25" s="16">
        <f t="shared" si="6"/>
        <v>18</v>
      </c>
      <c r="E25" s="17">
        <f t="shared" si="5"/>
        <v>8</v>
      </c>
      <c r="F25" s="18">
        <f t="shared" si="5"/>
        <v>10</v>
      </c>
      <c r="G25" s="19">
        <v>0</v>
      </c>
      <c r="H25" s="17">
        <v>0</v>
      </c>
      <c r="I25" s="17">
        <v>0</v>
      </c>
      <c r="J25" s="17">
        <v>0</v>
      </c>
      <c r="K25" s="17">
        <v>1</v>
      </c>
      <c r="L25" s="17">
        <v>1</v>
      </c>
      <c r="M25" s="17">
        <v>1</v>
      </c>
      <c r="N25" s="17">
        <v>1</v>
      </c>
      <c r="O25" s="17">
        <v>0</v>
      </c>
      <c r="P25" s="17">
        <v>1</v>
      </c>
      <c r="Q25" s="17">
        <v>5</v>
      </c>
      <c r="R25" s="17">
        <v>3</v>
      </c>
      <c r="S25" s="17">
        <v>1</v>
      </c>
      <c r="T25" s="18">
        <v>4</v>
      </c>
      <c r="U25" s="42"/>
      <c r="W25" s="42"/>
      <c r="Y25" s="42"/>
    </row>
    <row r="26" spans="2:25" x14ac:dyDescent="0.2">
      <c r="B26" s="78"/>
      <c r="C26" s="31" t="s">
        <v>34</v>
      </c>
      <c r="D26" s="16">
        <f t="shared" si="6"/>
        <v>2</v>
      </c>
      <c r="E26" s="17">
        <f t="shared" si="5"/>
        <v>1</v>
      </c>
      <c r="F26" s="18">
        <f t="shared" si="5"/>
        <v>1</v>
      </c>
      <c r="G26" s="19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1</v>
      </c>
      <c r="Q26" s="17">
        <v>0</v>
      </c>
      <c r="R26" s="17">
        <v>0</v>
      </c>
      <c r="S26" s="17">
        <v>1</v>
      </c>
      <c r="T26" s="18">
        <v>0</v>
      </c>
      <c r="U26" s="42"/>
      <c r="W26" s="42"/>
      <c r="Y26" s="42"/>
    </row>
    <row r="27" spans="2:25" x14ac:dyDescent="0.2">
      <c r="B27" s="78"/>
      <c r="C27" s="31" t="s">
        <v>35</v>
      </c>
      <c r="D27" s="16">
        <f t="shared" si="6"/>
        <v>0</v>
      </c>
      <c r="E27" s="17">
        <f t="shared" si="5"/>
        <v>0</v>
      </c>
      <c r="F27" s="18">
        <f t="shared" si="5"/>
        <v>0</v>
      </c>
      <c r="G27" s="19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7">
        <v>0</v>
      </c>
      <c r="R27" s="17">
        <v>0</v>
      </c>
      <c r="S27" s="17">
        <v>0</v>
      </c>
      <c r="T27" s="18">
        <v>0</v>
      </c>
      <c r="U27" s="42"/>
      <c r="W27" s="42"/>
      <c r="Y27" s="42"/>
    </row>
    <row r="28" spans="2:25" x14ac:dyDescent="0.2">
      <c r="B28" s="78"/>
      <c r="C28" s="31" t="s">
        <v>36</v>
      </c>
      <c r="D28" s="16">
        <f>E28+F28</f>
        <v>8</v>
      </c>
      <c r="E28" s="17">
        <f t="shared" si="5"/>
        <v>8</v>
      </c>
      <c r="F28" s="18">
        <f t="shared" si="5"/>
        <v>0</v>
      </c>
      <c r="G28" s="19">
        <v>0</v>
      </c>
      <c r="H28" s="17">
        <v>0</v>
      </c>
      <c r="I28" s="17">
        <v>1</v>
      </c>
      <c r="J28" s="17">
        <v>0</v>
      </c>
      <c r="K28" s="17">
        <v>2</v>
      </c>
      <c r="L28" s="17">
        <v>0</v>
      </c>
      <c r="M28" s="17">
        <v>1</v>
      </c>
      <c r="N28" s="17">
        <v>0</v>
      </c>
      <c r="O28" s="17">
        <v>1</v>
      </c>
      <c r="P28" s="17">
        <v>0</v>
      </c>
      <c r="Q28" s="17">
        <v>3</v>
      </c>
      <c r="R28" s="17">
        <v>0</v>
      </c>
      <c r="S28" s="17">
        <v>0</v>
      </c>
      <c r="T28" s="18">
        <v>0</v>
      </c>
      <c r="U28" s="42"/>
      <c r="W28" s="42"/>
      <c r="Y28" s="42"/>
    </row>
    <row r="29" spans="2:25" ht="13.8" thickBot="1" x14ac:dyDescent="0.25">
      <c r="B29" s="79"/>
      <c r="C29" s="32" t="s">
        <v>10</v>
      </c>
      <c r="D29" s="46">
        <f>SUM(D20:D28)</f>
        <v>64</v>
      </c>
      <c r="E29" s="23">
        <f t="shared" ref="E29" si="7">SUM(E20:E28)</f>
        <v>38</v>
      </c>
      <c r="F29" s="24">
        <f>SUM(F20:F28)</f>
        <v>26</v>
      </c>
      <c r="G29" s="22">
        <f>SUM(G20:G28)</f>
        <v>0</v>
      </c>
      <c r="H29" s="23">
        <f>SUM(H20:H28)</f>
        <v>0</v>
      </c>
      <c r="I29" s="23">
        <f t="shared" ref="I29:N29" si="8">SUM(I20:I28)</f>
        <v>2</v>
      </c>
      <c r="J29" s="23">
        <f t="shared" si="8"/>
        <v>2</v>
      </c>
      <c r="K29" s="23">
        <f t="shared" si="8"/>
        <v>4</v>
      </c>
      <c r="L29" s="23">
        <f t="shared" si="8"/>
        <v>2</v>
      </c>
      <c r="M29" s="23">
        <f t="shared" si="8"/>
        <v>6</v>
      </c>
      <c r="N29" s="23">
        <f t="shared" si="8"/>
        <v>3</v>
      </c>
      <c r="O29" s="23">
        <f>SUM(O20:O28)</f>
        <v>4</v>
      </c>
      <c r="P29" s="23">
        <f t="shared" ref="P29:S29" si="9">SUM(P20:P28)</f>
        <v>2</v>
      </c>
      <c r="Q29" s="23">
        <f t="shared" si="9"/>
        <v>17</v>
      </c>
      <c r="R29" s="23">
        <f t="shared" si="9"/>
        <v>10</v>
      </c>
      <c r="S29" s="23">
        <f t="shared" si="9"/>
        <v>5</v>
      </c>
      <c r="T29" s="24">
        <f>SUM(T20:T28)</f>
        <v>7</v>
      </c>
      <c r="U29" s="42"/>
      <c r="W29" s="42"/>
      <c r="Y29" s="42"/>
    </row>
    <row r="30" spans="2:25" ht="13.5" customHeight="1" x14ac:dyDescent="0.2">
      <c r="B30" s="77" t="s">
        <v>70</v>
      </c>
      <c r="C30" s="26" t="s">
        <v>29</v>
      </c>
      <c r="D30" s="27">
        <f>E30+F30</f>
        <v>4</v>
      </c>
      <c r="E30" s="28">
        <f>G30+I30+K30+M30+O30+Q30+S30</f>
        <v>0</v>
      </c>
      <c r="F30" s="12">
        <f>H30+J30+L30+N30+P30+R30+T30</f>
        <v>4</v>
      </c>
      <c r="G30" s="30">
        <v>0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  <c r="M30" s="28">
        <v>0</v>
      </c>
      <c r="N30" s="28">
        <v>0</v>
      </c>
      <c r="O30" s="28">
        <v>0</v>
      </c>
      <c r="P30" s="28">
        <v>1</v>
      </c>
      <c r="Q30" s="28">
        <v>0</v>
      </c>
      <c r="R30" s="28">
        <v>0</v>
      </c>
      <c r="S30" s="28">
        <v>0</v>
      </c>
      <c r="T30" s="29">
        <v>3</v>
      </c>
      <c r="U30" s="42"/>
      <c r="W30" s="42"/>
      <c r="Y30" s="42"/>
    </row>
    <row r="31" spans="2:25" x14ac:dyDescent="0.2">
      <c r="B31" s="78"/>
      <c r="C31" s="31" t="s">
        <v>30</v>
      </c>
      <c r="D31" s="16">
        <f>E31+F31</f>
        <v>1</v>
      </c>
      <c r="E31" s="17">
        <f t="shared" ref="E31:F38" si="10">G31+I31+K31+M31+O31+Q31+S31</f>
        <v>0</v>
      </c>
      <c r="F31" s="18">
        <f t="shared" si="10"/>
        <v>1</v>
      </c>
      <c r="G31" s="19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1</v>
      </c>
      <c r="Q31" s="17">
        <v>0</v>
      </c>
      <c r="R31" s="17">
        <v>0</v>
      </c>
      <c r="S31" s="17">
        <v>0</v>
      </c>
      <c r="T31" s="18">
        <v>0</v>
      </c>
      <c r="U31" s="42"/>
      <c r="W31" s="42"/>
      <c r="Y31" s="42"/>
    </row>
    <row r="32" spans="2:25" x14ac:dyDescent="0.2">
      <c r="B32" s="78"/>
      <c r="C32" s="31" t="s">
        <v>38</v>
      </c>
      <c r="D32" s="16">
        <f t="shared" ref="D32:D37" si="11">E32+F32</f>
        <v>2</v>
      </c>
      <c r="E32" s="17">
        <f t="shared" si="10"/>
        <v>2</v>
      </c>
      <c r="F32" s="18">
        <f t="shared" si="10"/>
        <v>0</v>
      </c>
      <c r="G32" s="19">
        <v>0</v>
      </c>
      <c r="H32" s="17">
        <v>0</v>
      </c>
      <c r="I32" s="17">
        <v>1</v>
      </c>
      <c r="J32" s="17">
        <v>0</v>
      </c>
      <c r="K32" s="17">
        <v>1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  <c r="T32" s="18">
        <v>0</v>
      </c>
      <c r="U32" s="42"/>
      <c r="W32" s="42"/>
      <c r="Y32" s="42"/>
    </row>
    <row r="33" spans="2:25" x14ac:dyDescent="0.2">
      <c r="B33" s="78"/>
      <c r="C33" s="31" t="s">
        <v>11</v>
      </c>
      <c r="D33" s="16">
        <f t="shared" si="11"/>
        <v>0</v>
      </c>
      <c r="E33" s="17">
        <f t="shared" si="10"/>
        <v>0</v>
      </c>
      <c r="F33" s="18">
        <f t="shared" si="10"/>
        <v>0</v>
      </c>
      <c r="G33" s="19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7">
        <v>0</v>
      </c>
      <c r="R33" s="17">
        <v>0</v>
      </c>
      <c r="S33" s="17">
        <v>0</v>
      </c>
      <c r="T33" s="18">
        <v>0</v>
      </c>
      <c r="U33" s="42"/>
      <c r="W33" s="42"/>
      <c r="Y33" s="42"/>
    </row>
    <row r="34" spans="2:25" x14ac:dyDescent="0.2">
      <c r="B34" s="78"/>
      <c r="C34" s="31" t="s">
        <v>32</v>
      </c>
      <c r="D34" s="16">
        <f t="shared" si="11"/>
        <v>3</v>
      </c>
      <c r="E34" s="17">
        <f t="shared" si="10"/>
        <v>1</v>
      </c>
      <c r="F34" s="18">
        <f t="shared" si="10"/>
        <v>2</v>
      </c>
      <c r="G34" s="19">
        <v>0</v>
      </c>
      <c r="H34" s="17">
        <v>0</v>
      </c>
      <c r="I34" s="17">
        <v>0</v>
      </c>
      <c r="J34" s="17">
        <v>1</v>
      </c>
      <c r="K34" s="17">
        <v>0</v>
      </c>
      <c r="L34" s="17">
        <v>1</v>
      </c>
      <c r="M34" s="17">
        <v>1</v>
      </c>
      <c r="N34" s="17">
        <v>0</v>
      </c>
      <c r="O34" s="17">
        <v>0</v>
      </c>
      <c r="P34" s="17">
        <v>0</v>
      </c>
      <c r="Q34" s="17">
        <v>0</v>
      </c>
      <c r="R34" s="17">
        <v>0</v>
      </c>
      <c r="S34" s="17">
        <v>0</v>
      </c>
      <c r="T34" s="18">
        <v>0</v>
      </c>
      <c r="U34" s="42"/>
      <c r="W34" s="42"/>
      <c r="Y34" s="42"/>
    </row>
    <row r="35" spans="2:25" x14ac:dyDescent="0.2">
      <c r="B35" s="78"/>
      <c r="C35" s="31" t="s">
        <v>33</v>
      </c>
      <c r="D35" s="16">
        <f t="shared" si="11"/>
        <v>2</v>
      </c>
      <c r="E35" s="17">
        <f t="shared" si="10"/>
        <v>2</v>
      </c>
      <c r="F35" s="18">
        <f t="shared" si="10"/>
        <v>0</v>
      </c>
      <c r="G35" s="19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1</v>
      </c>
      <c r="N35" s="17">
        <v>0</v>
      </c>
      <c r="O35" s="17">
        <v>1</v>
      </c>
      <c r="P35" s="17">
        <v>0</v>
      </c>
      <c r="Q35" s="17">
        <v>0</v>
      </c>
      <c r="R35" s="17">
        <v>0</v>
      </c>
      <c r="S35" s="17">
        <v>0</v>
      </c>
      <c r="T35" s="18">
        <v>0</v>
      </c>
      <c r="U35" s="42"/>
      <c r="W35" s="42"/>
      <c r="Y35" s="42"/>
    </row>
    <row r="36" spans="2:25" x14ac:dyDescent="0.2">
      <c r="B36" s="78"/>
      <c r="C36" s="31" t="s">
        <v>34</v>
      </c>
      <c r="D36" s="16">
        <f t="shared" si="11"/>
        <v>3</v>
      </c>
      <c r="E36" s="17">
        <f t="shared" si="10"/>
        <v>0</v>
      </c>
      <c r="F36" s="18">
        <f t="shared" si="10"/>
        <v>3</v>
      </c>
      <c r="G36" s="19">
        <v>0</v>
      </c>
      <c r="H36" s="17">
        <v>3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Q36" s="17">
        <v>0</v>
      </c>
      <c r="R36" s="17">
        <v>0</v>
      </c>
      <c r="S36" s="17">
        <v>0</v>
      </c>
      <c r="T36" s="18">
        <v>0</v>
      </c>
      <c r="U36" s="42"/>
      <c r="W36" s="42"/>
      <c r="Y36" s="42"/>
    </row>
    <row r="37" spans="2:25" x14ac:dyDescent="0.2">
      <c r="B37" s="78"/>
      <c r="C37" s="31" t="s">
        <v>35</v>
      </c>
      <c r="D37" s="16">
        <f t="shared" si="11"/>
        <v>1</v>
      </c>
      <c r="E37" s="17">
        <f t="shared" si="10"/>
        <v>1</v>
      </c>
      <c r="F37" s="18">
        <f t="shared" si="10"/>
        <v>0</v>
      </c>
      <c r="G37" s="19">
        <v>1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  <c r="P37" s="17">
        <v>0</v>
      </c>
      <c r="Q37" s="17">
        <v>0</v>
      </c>
      <c r="R37" s="17">
        <v>0</v>
      </c>
      <c r="S37" s="17">
        <v>0</v>
      </c>
      <c r="T37" s="18">
        <v>0</v>
      </c>
      <c r="U37" s="42"/>
      <c r="W37" s="42"/>
      <c r="Y37" s="42"/>
    </row>
    <row r="38" spans="2:25" x14ac:dyDescent="0.2">
      <c r="B38" s="78"/>
      <c r="C38" s="31" t="s">
        <v>36</v>
      </c>
      <c r="D38" s="16">
        <f>E38+F38</f>
        <v>5</v>
      </c>
      <c r="E38" s="17">
        <f t="shared" si="10"/>
        <v>3</v>
      </c>
      <c r="F38" s="18">
        <f t="shared" si="10"/>
        <v>2</v>
      </c>
      <c r="G38" s="19">
        <v>0</v>
      </c>
      <c r="H38" s="17">
        <v>0</v>
      </c>
      <c r="I38" s="17">
        <v>0</v>
      </c>
      <c r="J38" s="17">
        <v>0</v>
      </c>
      <c r="K38" s="17">
        <v>1</v>
      </c>
      <c r="L38" s="17">
        <v>0</v>
      </c>
      <c r="M38" s="17">
        <v>2</v>
      </c>
      <c r="N38" s="17">
        <v>0</v>
      </c>
      <c r="O38" s="17">
        <v>0</v>
      </c>
      <c r="P38" s="17">
        <v>2</v>
      </c>
      <c r="Q38" s="17">
        <v>0</v>
      </c>
      <c r="R38" s="17">
        <v>0</v>
      </c>
      <c r="S38" s="17">
        <v>0</v>
      </c>
      <c r="T38" s="18">
        <v>0</v>
      </c>
      <c r="U38" s="42"/>
      <c r="W38" s="42"/>
      <c r="Y38" s="42"/>
    </row>
    <row r="39" spans="2:25" ht="13.8" thickBot="1" x14ac:dyDescent="0.25">
      <c r="B39" s="79"/>
      <c r="C39" s="32" t="s">
        <v>10</v>
      </c>
      <c r="D39" s="46">
        <f>SUM(D30:D38)</f>
        <v>21</v>
      </c>
      <c r="E39" s="23">
        <f t="shared" ref="E39" si="12">SUM(E30:E38)</f>
        <v>9</v>
      </c>
      <c r="F39" s="24">
        <f>SUM(F30:F38)</f>
        <v>12</v>
      </c>
      <c r="G39" s="22">
        <f>SUM(G30:G38)</f>
        <v>1</v>
      </c>
      <c r="H39" s="23">
        <f>SUM(H30:H38)</f>
        <v>3</v>
      </c>
      <c r="I39" s="23">
        <f t="shared" ref="I39:N39" si="13">SUM(I30:I38)</f>
        <v>1</v>
      </c>
      <c r="J39" s="23">
        <f t="shared" si="13"/>
        <v>1</v>
      </c>
      <c r="K39" s="23">
        <f t="shared" si="13"/>
        <v>2</v>
      </c>
      <c r="L39" s="23">
        <f t="shared" si="13"/>
        <v>1</v>
      </c>
      <c r="M39" s="23">
        <f t="shared" si="13"/>
        <v>4</v>
      </c>
      <c r="N39" s="23">
        <f t="shared" si="13"/>
        <v>0</v>
      </c>
      <c r="O39" s="23">
        <f>SUM(O30:O38)</f>
        <v>1</v>
      </c>
      <c r="P39" s="23">
        <f t="shared" ref="P39:S39" si="14">SUM(P30:P38)</f>
        <v>4</v>
      </c>
      <c r="Q39" s="23">
        <f t="shared" si="14"/>
        <v>0</v>
      </c>
      <c r="R39" s="23">
        <f t="shared" si="14"/>
        <v>0</v>
      </c>
      <c r="S39" s="23">
        <f t="shared" si="14"/>
        <v>0</v>
      </c>
      <c r="T39" s="24">
        <f>SUM(T30:T38)</f>
        <v>3</v>
      </c>
      <c r="U39" s="42"/>
      <c r="W39" s="42"/>
      <c r="Y39" s="42"/>
    </row>
    <row r="40" spans="2:25" ht="13.5" customHeight="1" x14ac:dyDescent="0.2">
      <c r="B40" s="77" t="s">
        <v>61</v>
      </c>
      <c r="C40" s="26" t="s">
        <v>37</v>
      </c>
      <c r="D40" s="27">
        <f>E40+F40</f>
        <v>12</v>
      </c>
      <c r="E40" s="28">
        <f>G40+I40+K40+M40+O40+Q40+S40</f>
        <v>8</v>
      </c>
      <c r="F40" s="12">
        <f>H40+J40+L40+N40+P40+R40+T40</f>
        <v>4</v>
      </c>
      <c r="G40" s="30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3</v>
      </c>
      <c r="N40" s="28">
        <v>0</v>
      </c>
      <c r="O40" s="28">
        <v>4</v>
      </c>
      <c r="P40" s="28">
        <v>0</v>
      </c>
      <c r="Q40" s="28">
        <v>1</v>
      </c>
      <c r="R40" s="28">
        <v>2</v>
      </c>
      <c r="S40" s="28">
        <v>0</v>
      </c>
      <c r="T40" s="29">
        <v>2</v>
      </c>
      <c r="U40" s="42"/>
      <c r="W40" s="42"/>
      <c r="Y40" s="42"/>
    </row>
    <row r="41" spans="2:25" x14ac:dyDescent="0.2">
      <c r="B41" s="78"/>
      <c r="C41" s="31" t="s">
        <v>30</v>
      </c>
      <c r="D41" s="16">
        <f>E41+F41</f>
        <v>0</v>
      </c>
      <c r="E41" s="17">
        <f t="shared" ref="E41:F48" si="15">G41+I41+K41+M41+O41+Q41+S41</f>
        <v>0</v>
      </c>
      <c r="F41" s="18">
        <f t="shared" si="15"/>
        <v>0</v>
      </c>
      <c r="G41" s="19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7">
        <v>0</v>
      </c>
      <c r="Q41" s="17">
        <v>0</v>
      </c>
      <c r="R41" s="17">
        <v>0</v>
      </c>
      <c r="S41" s="17">
        <v>0</v>
      </c>
      <c r="T41" s="18">
        <v>0</v>
      </c>
      <c r="U41" s="42"/>
      <c r="W41" s="42"/>
      <c r="Y41" s="42"/>
    </row>
    <row r="42" spans="2:25" x14ac:dyDescent="0.2">
      <c r="B42" s="78"/>
      <c r="C42" s="31" t="s">
        <v>38</v>
      </c>
      <c r="D42" s="16">
        <f t="shared" ref="D42:D47" si="16">E42+F42</f>
        <v>4</v>
      </c>
      <c r="E42" s="17">
        <f t="shared" si="15"/>
        <v>2</v>
      </c>
      <c r="F42" s="18">
        <f t="shared" si="15"/>
        <v>2</v>
      </c>
      <c r="G42" s="19">
        <v>0</v>
      </c>
      <c r="H42" s="17">
        <v>0</v>
      </c>
      <c r="I42" s="17">
        <v>1</v>
      </c>
      <c r="J42" s="17">
        <v>0</v>
      </c>
      <c r="K42" s="17">
        <v>0</v>
      </c>
      <c r="L42" s="17">
        <v>0</v>
      </c>
      <c r="M42" s="17">
        <v>0</v>
      </c>
      <c r="N42" s="17">
        <v>2</v>
      </c>
      <c r="O42" s="17">
        <v>1</v>
      </c>
      <c r="P42" s="17">
        <v>0</v>
      </c>
      <c r="Q42" s="17">
        <v>0</v>
      </c>
      <c r="R42" s="17">
        <v>0</v>
      </c>
      <c r="S42" s="17">
        <v>0</v>
      </c>
      <c r="T42" s="18">
        <v>0</v>
      </c>
      <c r="U42" s="42"/>
      <c r="W42" s="42"/>
      <c r="Y42" s="42"/>
    </row>
    <row r="43" spans="2:25" x14ac:dyDescent="0.2">
      <c r="B43" s="78"/>
      <c r="C43" s="31" t="s">
        <v>31</v>
      </c>
      <c r="D43" s="16">
        <f t="shared" si="16"/>
        <v>33</v>
      </c>
      <c r="E43" s="17">
        <f t="shared" si="15"/>
        <v>22</v>
      </c>
      <c r="F43" s="18">
        <f t="shared" si="15"/>
        <v>11</v>
      </c>
      <c r="G43" s="19">
        <v>1</v>
      </c>
      <c r="H43" s="17">
        <v>0</v>
      </c>
      <c r="I43" s="17">
        <v>0</v>
      </c>
      <c r="J43" s="17">
        <v>0</v>
      </c>
      <c r="K43" s="17">
        <v>4</v>
      </c>
      <c r="L43" s="17">
        <v>2</v>
      </c>
      <c r="M43" s="17">
        <v>4</v>
      </c>
      <c r="N43" s="17">
        <v>0</v>
      </c>
      <c r="O43" s="17">
        <v>5</v>
      </c>
      <c r="P43" s="17">
        <v>2</v>
      </c>
      <c r="Q43" s="17">
        <v>4</v>
      </c>
      <c r="R43" s="17">
        <v>6</v>
      </c>
      <c r="S43" s="17">
        <v>4</v>
      </c>
      <c r="T43" s="18">
        <v>1</v>
      </c>
      <c r="U43" s="42"/>
      <c r="W43" s="42"/>
      <c r="Y43" s="42"/>
    </row>
    <row r="44" spans="2:25" x14ac:dyDescent="0.2">
      <c r="B44" s="78"/>
      <c r="C44" s="31" t="s">
        <v>32</v>
      </c>
      <c r="D44" s="16">
        <f t="shared" si="16"/>
        <v>70</v>
      </c>
      <c r="E44" s="17">
        <f t="shared" si="15"/>
        <v>35</v>
      </c>
      <c r="F44" s="18">
        <f t="shared" si="15"/>
        <v>35</v>
      </c>
      <c r="G44" s="19">
        <v>0</v>
      </c>
      <c r="H44" s="17">
        <v>0</v>
      </c>
      <c r="I44" s="17">
        <v>3</v>
      </c>
      <c r="J44" s="17">
        <v>6</v>
      </c>
      <c r="K44" s="17">
        <v>7</v>
      </c>
      <c r="L44" s="17">
        <v>8</v>
      </c>
      <c r="M44" s="17">
        <v>5</v>
      </c>
      <c r="N44" s="17">
        <v>6</v>
      </c>
      <c r="O44" s="17">
        <v>10</v>
      </c>
      <c r="P44" s="17">
        <v>7</v>
      </c>
      <c r="Q44" s="17">
        <v>5</v>
      </c>
      <c r="R44" s="17">
        <v>4</v>
      </c>
      <c r="S44" s="17">
        <v>5</v>
      </c>
      <c r="T44" s="18">
        <v>4</v>
      </c>
      <c r="U44" s="42"/>
      <c r="W44" s="42"/>
      <c r="Y44" s="42"/>
    </row>
    <row r="45" spans="2:25" x14ac:dyDescent="0.2">
      <c r="B45" s="78"/>
      <c r="C45" s="31" t="s">
        <v>33</v>
      </c>
      <c r="D45" s="16">
        <f t="shared" si="16"/>
        <v>38</v>
      </c>
      <c r="E45" s="17">
        <f t="shared" si="15"/>
        <v>17</v>
      </c>
      <c r="F45" s="18">
        <f t="shared" si="15"/>
        <v>21</v>
      </c>
      <c r="G45" s="19">
        <v>0</v>
      </c>
      <c r="H45" s="17">
        <v>0</v>
      </c>
      <c r="I45" s="17">
        <v>1</v>
      </c>
      <c r="J45" s="17">
        <v>4</v>
      </c>
      <c r="K45" s="17">
        <v>4</v>
      </c>
      <c r="L45" s="17">
        <v>1</v>
      </c>
      <c r="M45" s="17">
        <v>0</v>
      </c>
      <c r="N45" s="17">
        <v>2</v>
      </c>
      <c r="O45" s="17">
        <v>5</v>
      </c>
      <c r="P45" s="17">
        <v>4</v>
      </c>
      <c r="Q45" s="17">
        <v>4</v>
      </c>
      <c r="R45" s="17">
        <v>5</v>
      </c>
      <c r="S45" s="17">
        <v>3</v>
      </c>
      <c r="T45" s="18">
        <v>5</v>
      </c>
      <c r="U45" s="42"/>
      <c r="W45" s="42"/>
      <c r="Y45" s="42"/>
    </row>
    <row r="46" spans="2:25" x14ac:dyDescent="0.2">
      <c r="B46" s="78"/>
      <c r="C46" s="31" t="s">
        <v>34</v>
      </c>
      <c r="D46" s="16">
        <f t="shared" si="16"/>
        <v>431</v>
      </c>
      <c r="E46" s="17">
        <f t="shared" si="15"/>
        <v>221</v>
      </c>
      <c r="F46" s="18">
        <f t="shared" si="15"/>
        <v>210</v>
      </c>
      <c r="G46" s="19">
        <v>2</v>
      </c>
      <c r="H46" s="17">
        <v>4</v>
      </c>
      <c r="I46" s="17">
        <v>42</v>
      </c>
      <c r="J46" s="17">
        <v>26</v>
      </c>
      <c r="K46" s="17">
        <v>42</v>
      </c>
      <c r="L46" s="17">
        <v>48</v>
      </c>
      <c r="M46" s="17">
        <v>37</v>
      </c>
      <c r="N46" s="17">
        <v>36</v>
      </c>
      <c r="O46" s="17">
        <v>36</v>
      </c>
      <c r="P46" s="17">
        <v>45</v>
      </c>
      <c r="Q46" s="17">
        <v>40</v>
      </c>
      <c r="R46" s="17">
        <v>30</v>
      </c>
      <c r="S46" s="17">
        <v>22</v>
      </c>
      <c r="T46" s="18">
        <v>21</v>
      </c>
      <c r="U46" s="42"/>
      <c r="W46" s="42"/>
      <c r="Y46" s="42"/>
    </row>
    <row r="47" spans="2:25" x14ac:dyDescent="0.2">
      <c r="B47" s="78"/>
      <c r="C47" s="31" t="s">
        <v>35</v>
      </c>
      <c r="D47" s="16">
        <f t="shared" si="16"/>
        <v>1</v>
      </c>
      <c r="E47" s="17">
        <f t="shared" si="15"/>
        <v>1</v>
      </c>
      <c r="F47" s="18">
        <f t="shared" si="15"/>
        <v>0</v>
      </c>
      <c r="G47" s="19">
        <v>1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17">
        <v>0</v>
      </c>
      <c r="R47" s="17">
        <v>0</v>
      </c>
      <c r="S47" s="17">
        <v>0</v>
      </c>
      <c r="T47" s="18">
        <v>0</v>
      </c>
      <c r="U47" s="42"/>
      <c r="W47" s="42"/>
      <c r="Y47" s="42"/>
    </row>
    <row r="48" spans="2:25" x14ac:dyDescent="0.2">
      <c r="B48" s="78"/>
      <c r="C48" s="31" t="s">
        <v>36</v>
      </c>
      <c r="D48" s="16">
        <f>E48+F48</f>
        <v>579</v>
      </c>
      <c r="E48" s="17">
        <f t="shared" si="15"/>
        <v>355</v>
      </c>
      <c r="F48" s="18">
        <f t="shared" si="15"/>
        <v>224</v>
      </c>
      <c r="G48" s="19">
        <v>2</v>
      </c>
      <c r="H48" s="17">
        <v>5</v>
      </c>
      <c r="I48" s="17">
        <v>32</v>
      </c>
      <c r="J48" s="17">
        <v>23</v>
      </c>
      <c r="K48" s="17">
        <v>53</v>
      </c>
      <c r="L48" s="17">
        <v>29</v>
      </c>
      <c r="M48" s="17">
        <v>51</v>
      </c>
      <c r="N48" s="17">
        <v>32</v>
      </c>
      <c r="O48" s="17">
        <v>82</v>
      </c>
      <c r="P48" s="17">
        <v>42</v>
      </c>
      <c r="Q48" s="17">
        <v>87</v>
      </c>
      <c r="R48" s="17">
        <v>53</v>
      </c>
      <c r="S48" s="17">
        <v>48</v>
      </c>
      <c r="T48" s="18">
        <v>40</v>
      </c>
      <c r="U48" s="42"/>
      <c r="W48" s="42"/>
      <c r="Y48" s="42"/>
    </row>
    <row r="49" spans="2:25" ht="13.8" thickBot="1" x14ac:dyDescent="0.25">
      <c r="B49" s="79"/>
      <c r="C49" s="32" t="s">
        <v>10</v>
      </c>
      <c r="D49" s="46">
        <f>SUM(D40:D48)</f>
        <v>1168</v>
      </c>
      <c r="E49" s="23">
        <f t="shared" ref="E49" si="17">SUM(E40:E48)</f>
        <v>661</v>
      </c>
      <c r="F49" s="24">
        <f>SUM(F40:F48)</f>
        <v>507</v>
      </c>
      <c r="G49" s="22">
        <f>SUM(G40:G48)</f>
        <v>6</v>
      </c>
      <c r="H49" s="23">
        <f>SUM(H40:H48)</f>
        <v>9</v>
      </c>
      <c r="I49" s="23">
        <f t="shared" ref="I49:N49" si="18">SUM(I40:I48)</f>
        <v>79</v>
      </c>
      <c r="J49" s="23">
        <f t="shared" si="18"/>
        <v>59</v>
      </c>
      <c r="K49" s="23">
        <f t="shared" si="18"/>
        <v>110</v>
      </c>
      <c r="L49" s="23">
        <f t="shared" si="18"/>
        <v>88</v>
      </c>
      <c r="M49" s="23">
        <f t="shared" si="18"/>
        <v>100</v>
      </c>
      <c r="N49" s="23">
        <f t="shared" si="18"/>
        <v>78</v>
      </c>
      <c r="O49" s="23">
        <f>SUM(O40:O48)</f>
        <v>143</v>
      </c>
      <c r="P49" s="23">
        <f t="shared" ref="P49:S49" si="19">SUM(P40:P48)</f>
        <v>100</v>
      </c>
      <c r="Q49" s="23">
        <f t="shared" si="19"/>
        <v>141</v>
      </c>
      <c r="R49" s="23">
        <f t="shared" si="19"/>
        <v>100</v>
      </c>
      <c r="S49" s="23">
        <f t="shared" si="19"/>
        <v>82</v>
      </c>
      <c r="T49" s="24">
        <f>SUM(T40:T48)</f>
        <v>73</v>
      </c>
      <c r="U49" s="42"/>
      <c r="W49" s="42"/>
      <c r="Y49" s="42"/>
    </row>
    <row r="50" spans="2:25" ht="13.8" thickBot="1" x14ac:dyDescent="0.25">
      <c r="B50" s="68" t="s">
        <v>12</v>
      </c>
      <c r="C50" s="69"/>
      <c r="D50" s="43">
        <f>D4+D5+D6+D7+D8+D9+D19+D29+D39+D49</f>
        <v>4151</v>
      </c>
      <c r="E50" s="44">
        <f t="shared" ref="E50:F50" si="20">E4+E5+E6+E7+E8+E9+E19+E29+E39+E49</f>
        <v>2434</v>
      </c>
      <c r="F50" s="50">
        <f t="shared" si="20"/>
        <v>1717</v>
      </c>
      <c r="G50" s="34">
        <f>SUM(G4+G5+G6+G7+G8+G9+G19+G29+G39+G49)</f>
        <v>24</v>
      </c>
      <c r="H50" s="34">
        <f>SUM(H4+H5+H6+H7+H8+H9+H19+H29+H39+H49)</f>
        <v>32</v>
      </c>
      <c r="I50" s="34">
        <f t="shared" ref="I50:S50" si="21">SUM(I4+I5+I6+I7+I8+I9+I19+I29+I39+I49)</f>
        <v>236</v>
      </c>
      <c r="J50" s="34">
        <f t="shared" si="21"/>
        <v>203</v>
      </c>
      <c r="K50" s="34">
        <f t="shared" si="21"/>
        <v>381</v>
      </c>
      <c r="L50" s="34">
        <f t="shared" si="21"/>
        <v>287</v>
      </c>
      <c r="M50" s="34">
        <f>SUM(M4+M5+M6+M7+M8+M9+M19+M29+M39+M49)</f>
        <v>427</v>
      </c>
      <c r="N50" s="34">
        <f t="shared" si="21"/>
        <v>277</v>
      </c>
      <c r="O50" s="34">
        <f t="shared" si="21"/>
        <v>514</v>
      </c>
      <c r="P50" s="34">
        <f t="shared" si="21"/>
        <v>334</v>
      </c>
      <c r="Q50" s="34">
        <f t="shared" si="21"/>
        <v>600</v>
      </c>
      <c r="R50" s="34">
        <f t="shared" si="21"/>
        <v>374</v>
      </c>
      <c r="S50" s="34">
        <f t="shared" si="21"/>
        <v>252</v>
      </c>
      <c r="T50" s="50">
        <f>SUM(T4+T5+T6+T7+T8+T9+T19+T29+T39+T49)</f>
        <v>210</v>
      </c>
      <c r="U50" s="42"/>
      <c r="W50" s="42"/>
      <c r="Y50" s="42"/>
    </row>
    <row r="51" spans="2:25" ht="13.8" thickBot="1" x14ac:dyDescent="0.25"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42"/>
      <c r="W51" s="42"/>
      <c r="Y51" s="42"/>
    </row>
    <row r="52" spans="2:25" x14ac:dyDescent="0.2">
      <c r="B52" s="8"/>
      <c r="C52" s="9" t="s">
        <v>13</v>
      </c>
      <c r="D52" s="27">
        <f>E52+F52</f>
        <v>51</v>
      </c>
      <c r="E52" s="28">
        <f>G52+I52+K52+M52+O52+Q52+S52</f>
        <v>29</v>
      </c>
      <c r="F52" s="12">
        <f>H52+J52+L52+N52+P52+R52+T52</f>
        <v>22</v>
      </c>
      <c r="G52" s="13">
        <f>G10+G20+G30+G40</f>
        <v>0</v>
      </c>
      <c r="H52" s="11">
        <f>H10+H20+H30+H40</f>
        <v>0</v>
      </c>
      <c r="I52" s="11">
        <f t="shared" ref="I52:T52" si="22">I10+I20+I30+I40</f>
        <v>0</v>
      </c>
      <c r="J52" s="11">
        <f t="shared" si="22"/>
        <v>0</v>
      </c>
      <c r="K52" s="11">
        <f t="shared" si="22"/>
        <v>2</v>
      </c>
      <c r="L52" s="11">
        <f t="shared" si="22"/>
        <v>3</v>
      </c>
      <c r="M52" s="11">
        <f t="shared" si="22"/>
        <v>7</v>
      </c>
      <c r="N52" s="11">
        <f t="shared" si="22"/>
        <v>1</v>
      </c>
      <c r="O52" s="11">
        <f t="shared" si="22"/>
        <v>7</v>
      </c>
      <c r="P52" s="11">
        <f t="shared" si="22"/>
        <v>4</v>
      </c>
      <c r="Q52" s="11">
        <f t="shared" si="22"/>
        <v>7</v>
      </c>
      <c r="R52" s="11">
        <f t="shared" si="22"/>
        <v>6</v>
      </c>
      <c r="S52" s="13">
        <f t="shared" si="22"/>
        <v>6</v>
      </c>
      <c r="T52" s="12">
        <f t="shared" si="22"/>
        <v>8</v>
      </c>
      <c r="U52" s="42"/>
      <c r="W52" s="42"/>
      <c r="Y52" s="42"/>
    </row>
    <row r="53" spans="2:25" x14ac:dyDescent="0.2">
      <c r="B53" s="14"/>
      <c r="C53" s="15" t="s">
        <v>41</v>
      </c>
      <c r="D53" s="16">
        <f>E53+F53</f>
        <v>1</v>
      </c>
      <c r="E53" s="17">
        <f t="shared" ref="E53:F60" si="23">G53+I53+K53+M53+O53+Q53+S53</f>
        <v>0</v>
      </c>
      <c r="F53" s="18">
        <f t="shared" si="23"/>
        <v>1</v>
      </c>
      <c r="G53" s="19">
        <f t="shared" ref="G53:T60" si="24">G11+G21+G31+G41</f>
        <v>0</v>
      </c>
      <c r="H53" s="17">
        <f t="shared" si="24"/>
        <v>0</v>
      </c>
      <c r="I53" s="17">
        <f t="shared" si="24"/>
        <v>0</v>
      </c>
      <c r="J53" s="17">
        <f t="shared" si="24"/>
        <v>0</v>
      </c>
      <c r="K53" s="17">
        <f t="shared" si="24"/>
        <v>0</v>
      </c>
      <c r="L53" s="17">
        <f t="shared" si="24"/>
        <v>0</v>
      </c>
      <c r="M53" s="17">
        <f t="shared" si="24"/>
        <v>0</v>
      </c>
      <c r="N53" s="17">
        <f t="shared" si="24"/>
        <v>0</v>
      </c>
      <c r="O53" s="17">
        <f t="shared" si="24"/>
        <v>0</v>
      </c>
      <c r="P53" s="17">
        <f t="shared" si="24"/>
        <v>1</v>
      </c>
      <c r="Q53" s="17">
        <f t="shared" si="24"/>
        <v>0</v>
      </c>
      <c r="R53" s="17">
        <f t="shared" si="24"/>
        <v>0</v>
      </c>
      <c r="S53" s="19">
        <f t="shared" si="24"/>
        <v>0</v>
      </c>
      <c r="T53" s="18">
        <f t="shared" si="24"/>
        <v>0</v>
      </c>
      <c r="U53" s="42"/>
      <c r="W53" s="42"/>
      <c r="Y53" s="42"/>
    </row>
    <row r="54" spans="2:25" x14ac:dyDescent="0.2">
      <c r="B54" s="14"/>
      <c r="C54" s="15" t="s">
        <v>42</v>
      </c>
      <c r="D54" s="16">
        <f t="shared" ref="D54:D59" si="25">E54+F54</f>
        <v>9</v>
      </c>
      <c r="E54" s="17">
        <f t="shared" si="23"/>
        <v>5</v>
      </c>
      <c r="F54" s="18">
        <f t="shared" si="23"/>
        <v>4</v>
      </c>
      <c r="G54" s="19">
        <f t="shared" si="24"/>
        <v>0</v>
      </c>
      <c r="H54" s="17">
        <f t="shared" si="24"/>
        <v>0</v>
      </c>
      <c r="I54" s="17">
        <f t="shared" si="24"/>
        <v>2</v>
      </c>
      <c r="J54" s="17">
        <f t="shared" si="24"/>
        <v>0</v>
      </c>
      <c r="K54" s="17">
        <f t="shared" si="24"/>
        <v>1</v>
      </c>
      <c r="L54" s="17">
        <f t="shared" si="24"/>
        <v>0</v>
      </c>
      <c r="M54" s="17">
        <f t="shared" si="24"/>
        <v>0</v>
      </c>
      <c r="N54" s="17">
        <f t="shared" si="24"/>
        <v>2</v>
      </c>
      <c r="O54" s="17">
        <f t="shared" si="24"/>
        <v>1</v>
      </c>
      <c r="P54" s="17">
        <f t="shared" si="24"/>
        <v>1</v>
      </c>
      <c r="Q54" s="17">
        <f t="shared" si="24"/>
        <v>0</v>
      </c>
      <c r="R54" s="17">
        <f t="shared" si="24"/>
        <v>1</v>
      </c>
      <c r="S54" s="19">
        <f t="shared" si="24"/>
        <v>1</v>
      </c>
      <c r="T54" s="18">
        <f t="shared" si="24"/>
        <v>0</v>
      </c>
      <c r="U54" s="42"/>
      <c r="W54" s="42"/>
      <c r="Y54" s="42"/>
    </row>
    <row r="55" spans="2:25" x14ac:dyDescent="0.2">
      <c r="B55" s="14"/>
      <c r="C55" s="15" t="s">
        <v>43</v>
      </c>
      <c r="D55" s="16">
        <f t="shared" si="25"/>
        <v>62</v>
      </c>
      <c r="E55" s="17">
        <f t="shared" si="23"/>
        <v>39</v>
      </c>
      <c r="F55" s="18">
        <f t="shared" si="23"/>
        <v>23</v>
      </c>
      <c r="G55" s="19">
        <f t="shared" si="24"/>
        <v>1</v>
      </c>
      <c r="H55" s="17">
        <f t="shared" si="24"/>
        <v>0</v>
      </c>
      <c r="I55" s="17">
        <f t="shared" si="24"/>
        <v>3</v>
      </c>
      <c r="J55" s="17">
        <f t="shared" si="24"/>
        <v>2</v>
      </c>
      <c r="K55" s="17">
        <f t="shared" si="24"/>
        <v>4</v>
      </c>
      <c r="L55" s="17">
        <f t="shared" si="24"/>
        <v>2</v>
      </c>
      <c r="M55" s="17">
        <f t="shared" si="24"/>
        <v>7</v>
      </c>
      <c r="N55" s="17">
        <f t="shared" si="24"/>
        <v>0</v>
      </c>
      <c r="O55" s="17">
        <f t="shared" si="24"/>
        <v>7</v>
      </c>
      <c r="P55" s="17">
        <f t="shared" si="24"/>
        <v>3</v>
      </c>
      <c r="Q55" s="17">
        <f t="shared" si="24"/>
        <v>11</v>
      </c>
      <c r="R55" s="17">
        <f t="shared" si="24"/>
        <v>11</v>
      </c>
      <c r="S55" s="19">
        <f t="shared" si="24"/>
        <v>6</v>
      </c>
      <c r="T55" s="18">
        <f t="shared" si="24"/>
        <v>5</v>
      </c>
      <c r="U55" s="42"/>
      <c r="W55" s="42"/>
      <c r="Y55" s="42"/>
    </row>
    <row r="56" spans="2:25" x14ac:dyDescent="0.2">
      <c r="B56" s="14"/>
      <c r="C56" s="15" t="s">
        <v>44</v>
      </c>
      <c r="D56" s="16">
        <f t="shared" si="25"/>
        <v>168</v>
      </c>
      <c r="E56" s="17">
        <f t="shared" si="23"/>
        <v>93</v>
      </c>
      <c r="F56" s="18">
        <f t="shared" si="23"/>
        <v>75</v>
      </c>
      <c r="G56" s="19">
        <f t="shared" si="24"/>
        <v>0</v>
      </c>
      <c r="H56" s="17">
        <f t="shared" si="24"/>
        <v>0</v>
      </c>
      <c r="I56" s="17">
        <f t="shared" si="24"/>
        <v>8</v>
      </c>
      <c r="J56" s="17">
        <f t="shared" si="24"/>
        <v>11</v>
      </c>
      <c r="K56" s="17">
        <f t="shared" si="24"/>
        <v>15</v>
      </c>
      <c r="L56" s="17">
        <f t="shared" si="24"/>
        <v>15</v>
      </c>
      <c r="M56" s="17">
        <f t="shared" si="24"/>
        <v>13</v>
      </c>
      <c r="N56" s="17">
        <f t="shared" si="24"/>
        <v>10</v>
      </c>
      <c r="O56" s="17">
        <f t="shared" si="24"/>
        <v>22</v>
      </c>
      <c r="P56" s="17">
        <f t="shared" si="24"/>
        <v>12</v>
      </c>
      <c r="Q56" s="17">
        <f t="shared" si="24"/>
        <v>23</v>
      </c>
      <c r="R56" s="17">
        <f t="shared" si="24"/>
        <v>18</v>
      </c>
      <c r="S56" s="19">
        <f t="shared" si="24"/>
        <v>12</v>
      </c>
      <c r="T56" s="18">
        <f t="shared" si="24"/>
        <v>9</v>
      </c>
      <c r="U56" s="42"/>
      <c r="W56" s="42"/>
      <c r="Y56" s="42"/>
    </row>
    <row r="57" spans="2:25" x14ac:dyDescent="0.2">
      <c r="B57" s="14"/>
      <c r="C57" s="15" t="s">
        <v>45</v>
      </c>
      <c r="D57" s="16">
        <f t="shared" si="25"/>
        <v>90</v>
      </c>
      <c r="E57" s="17">
        <f t="shared" si="23"/>
        <v>44</v>
      </c>
      <c r="F57" s="18">
        <f t="shared" si="23"/>
        <v>46</v>
      </c>
      <c r="G57" s="19">
        <f t="shared" si="24"/>
        <v>0</v>
      </c>
      <c r="H57" s="17">
        <f t="shared" si="24"/>
        <v>0</v>
      </c>
      <c r="I57" s="17">
        <f t="shared" si="24"/>
        <v>1</v>
      </c>
      <c r="J57" s="17">
        <f t="shared" si="24"/>
        <v>7</v>
      </c>
      <c r="K57" s="17">
        <f t="shared" si="24"/>
        <v>8</v>
      </c>
      <c r="L57" s="17">
        <f t="shared" si="24"/>
        <v>5</v>
      </c>
      <c r="M57" s="17">
        <f t="shared" si="24"/>
        <v>5</v>
      </c>
      <c r="N57" s="17">
        <f t="shared" si="24"/>
        <v>4</v>
      </c>
      <c r="O57" s="17">
        <f t="shared" si="24"/>
        <v>8</v>
      </c>
      <c r="P57" s="17">
        <f t="shared" si="24"/>
        <v>8</v>
      </c>
      <c r="Q57" s="17">
        <f t="shared" si="24"/>
        <v>16</v>
      </c>
      <c r="R57" s="17">
        <f t="shared" si="24"/>
        <v>11</v>
      </c>
      <c r="S57" s="19">
        <f t="shared" si="24"/>
        <v>6</v>
      </c>
      <c r="T57" s="18">
        <f t="shared" si="24"/>
        <v>11</v>
      </c>
      <c r="U57" s="42"/>
      <c r="W57" s="42"/>
      <c r="Y57" s="42"/>
    </row>
    <row r="58" spans="2:25" x14ac:dyDescent="0.2">
      <c r="B58" s="14"/>
      <c r="C58" s="15" t="s">
        <v>46</v>
      </c>
      <c r="D58" s="16">
        <f t="shared" si="25"/>
        <v>739</v>
      </c>
      <c r="E58" s="17">
        <f t="shared" si="23"/>
        <v>390</v>
      </c>
      <c r="F58" s="18">
        <f t="shared" si="23"/>
        <v>349</v>
      </c>
      <c r="G58" s="19">
        <f t="shared" si="24"/>
        <v>5</v>
      </c>
      <c r="H58" s="17">
        <f t="shared" si="24"/>
        <v>13</v>
      </c>
      <c r="I58" s="17">
        <f t="shared" si="24"/>
        <v>66</v>
      </c>
      <c r="J58" s="17">
        <f t="shared" si="24"/>
        <v>53</v>
      </c>
      <c r="K58" s="17">
        <f t="shared" si="24"/>
        <v>74</v>
      </c>
      <c r="L58" s="17">
        <f t="shared" si="24"/>
        <v>70</v>
      </c>
      <c r="M58" s="17">
        <f t="shared" si="24"/>
        <v>66</v>
      </c>
      <c r="N58" s="17">
        <f t="shared" si="24"/>
        <v>59</v>
      </c>
      <c r="O58" s="17">
        <f t="shared" si="24"/>
        <v>66</v>
      </c>
      <c r="P58" s="17">
        <f t="shared" si="24"/>
        <v>64</v>
      </c>
      <c r="Q58" s="17">
        <f t="shared" si="24"/>
        <v>78</v>
      </c>
      <c r="R58" s="17">
        <f t="shared" si="24"/>
        <v>57</v>
      </c>
      <c r="S58" s="19">
        <f t="shared" si="24"/>
        <v>35</v>
      </c>
      <c r="T58" s="18">
        <f t="shared" si="24"/>
        <v>33</v>
      </c>
      <c r="U58" s="42"/>
      <c r="W58" s="42"/>
      <c r="Y58" s="42"/>
    </row>
    <row r="59" spans="2:25" x14ac:dyDescent="0.2">
      <c r="B59" s="14"/>
      <c r="C59" s="15" t="s">
        <v>47</v>
      </c>
      <c r="D59" s="16">
        <f t="shared" si="25"/>
        <v>2</v>
      </c>
      <c r="E59" s="17">
        <f t="shared" si="23"/>
        <v>2</v>
      </c>
      <c r="F59" s="18">
        <f t="shared" si="23"/>
        <v>0</v>
      </c>
      <c r="G59" s="19">
        <f t="shared" si="24"/>
        <v>2</v>
      </c>
      <c r="H59" s="17">
        <f t="shared" si="24"/>
        <v>0</v>
      </c>
      <c r="I59" s="17">
        <f t="shared" si="24"/>
        <v>0</v>
      </c>
      <c r="J59" s="17">
        <f t="shared" si="24"/>
        <v>0</v>
      </c>
      <c r="K59" s="17">
        <f t="shared" si="24"/>
        <v>0</v>
      </c>
      <c r="L59" s="17">
        <f t="shared" si="24"/>
        <v>0</v>
      </c>
      <c r="M59" s="17">
        <f t="shared" si="24"/>
        <v>0</v>
      </c>
      <c r="N59" s="17">
        <f t="shared" si="24"/>
        <v>0</v>
      </c>
      <c r="O59" s="17">
        <f t="shared" si="24"/>
        <v>0</v>
      </c>
      <c r="P59" s="17">
        <f t="shared" si="24"/>
        <v>0</v>
      </c>
      <c r="Q59" s="17">
        <f t="shared" si="24"/>
        <v>0</v>
      </c>
      <c r="R59" s="17">
        <f t="shared" si="24"/>
        <v>0</v>
      </c>
      <c r="S59" s="19">
        <f t="shared" si="24"/>
        <v>0</v>
      </c>
      <c r="T59" s="18">
        <f t="shared" si="24"/>
        <v>0</v>
      </c>
      <c r="U59" s="42"/>
      <c r="W59" s="42"/>
      <c r="Y59" s="42"/>
    </row>
    <row r="60" spans="2:25" ht="13.8" thickBot="1" x14ac:dyDescent="0.25">
      <c r="B60" s="37"/>
      <c r="C60" s="38" t="s">
        <v>52</v>
      </c>
      <c r="D60" s="22">
        <f>E60+F60</f>
        <v>1240</v>
      </c>
      <c r="E60" s="23">
        <f t="shared" si="23"/>
        <v>758</v>
      </c>
      <c r="F60" s="57">
        <f t="shared" si="23"/>
        <v>482</v>
      </c>
      <c r="G60" s="25">
        <f t="shared" si="24"/>
        <v>3</v>
      </c>
      <c r="H60" s="23">
        <f t="shared" si="24"/>
        <v>6</v>
      </c>
      <c r="I60" s="23">
        <f t="shared" si="24"/>
        <v>60</v>
      </c>
      <c r="J60" s="23">
        <f t="shared" si="24"/>
        <v>50</v>
      </c>
      <c r="K60" s="23">
        <f t="shared" si="24"/>
        <v>109</v>
      </c>
      <c r="L60" s="23">
        <f t="shared" si="24"/>
        <v>54</v>
      </c>
      <c r="M60" s="23">
        <f t="shared" si="24"/>
        <v>122</v>
      </c>
      <c r="N60" s="23">
        <f t="shared" si="24"/>
        <v>70</v>
      </c>
      <c r="O60" s="23">
        <f t="shared" si="24"/>
        <v>170</v>
      </c>
      <c r="P60" s="23">
        <f t="shared" si="24"/>
        <v>97</v>
      </c>
      <c r="Q60" s="23">
        <f t="shared" si="24"/>
        <v>201</v>
      </c>
      <c r="R60" s="23">
        <f t="shared" si="24"/>
        <v>126</v>
      </c>
      <c r="S60" s="25">
        <f t="shared" si="24"/>
        <v>93</v>
      </c>
      <c r="T60" s="24">
        <f t="shared" si="24"/>
        <v>79</v>
      </c>
      <c r="U60" s="42"/>
      <c r="W60" s="42"/>
      <c r="Y60" s="42"/>
    </row>
    <row r="61" spans="2:25" ht="13.8" thickBot="1" x14ac:dyDescent="0.25">
      <c r="B61" s="68" t="s">
        <v>53</v>
      </c>
      <c r="C61" s="69"/>
      <c r="D61" s="43">
        <f>SUM(D52:D60)</f>
        <v>2362</v>
      </c>
      <c r="E61" s="34">
        <f t="shared" ref="E61" si="26">SUM(E52:E60)</f>
        <v>1360</v>
      </c>
      <c r="F61" s="50">
        <f>SUM(F52:F60)</f>
        <v>1002</v>
      </c>
      <c r="G61" s="36">
        <f>SUM(G52:G60)</f>
        <v>11</v>
      </c>
      <c r="H61" s="34">
        <f>SUM(H52:H60)</f>
        <v>19</v>
      </c>
      <c r="I61" s="34">
        <f t="shared" ref="I61:M61" si="27">SUM(I52:I60)</f>
        <v>140</v>
      </c>
      <c r="J61" s="34">
        <f t="shared" si="27"/>
        <v>123</v>
      </c>
      <c r="K61" s="34">
        <f t="shared" si="27"/>
        <v>213</v>
      </c>
      <c r="L61" s="34">
        <f t="shared" si="27"/>
        <v>149</v>
      </c>
      <c r="M61" s="34">
        <f t="shared" si="27"/>
        <v>220</v>
      </c>
      <c r="N61" s="34">
        <f>SUM(N52:N60)</f>
        <v>146</v>
      </c>
      <c r="O61" s="34">
        <f t="shared" ref="O61:S61" si="28">SUM(O52:O60)</f>
        <v>281</v>
      </c>
      <c r="P61" s="34">
        <f t="shared" si="28"/>
        <v>190</v>
      </c>
      <c r="Q61" s="34">
        <f t="shared" si="28"/>
        <v>336</v>
      </c>
      <c r="R61" s="34">
        <f t="shared" si="28"/>
        <v>230</v>
      </c>
      <c r="S61" s="34">
        <f t="shared" si="28"/>
        <v>159</v>
      </c>
      <c r="T61" s="35">
        <f>SUM(T52:T60)</f>
        <v>145</v>
      </c>
      <c r="U61" s="42"/>
      <c r="W61" s="42"/>
      <c r="Y61" s="42"/>
    </row>
    <row r="62" spans="2:25" x14ac:dyDescent="0.2"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W62" s="42"/>
      <c r="Y62" s="42"/>
    </row>
    <row r="64" spans="2:25" x14ac:dyDescent="0.2"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</row>
    <row r="66" spans="4:20" x14ac:dyDescent="0.2"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</row>
    <row r="68" spans="4:20" x14ac:dyDescent="0.2"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</row>
    <row r="70" spans="4:20" x14ac:dyDescent="0.2"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</row>
    <row r="73" spans="4:20" x14ac:dyDescent="0.2"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</row>
    <row r="75" spans="4:20" x14ac:dyDescent="0.2"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</row>
    <row r="77" spans="4:20" x14ac:dyDescent="0.2"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</row>
    <row r="79" spans="4:20" x14ac:dyDescent="0.2"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</row>
    <row r="81" spans="4:20" x14ac:dyDescent="0.2"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</row>
    <row r="83" spans="4:20" x14ac:dyDescent="0.2"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</row>
    <row r="85" spans="4:20" x14ac:dyDescent="0.2"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</row>
    <row r="87" spans="4:20" x14ac:dyDescent="0.2"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</row>
    <row r="89" spans="4:20" x14ac:dyDescent="0.2"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</row>
    <row r="91" spans="4:20" x14ac:dyDescent="0.2"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</row>
    <row r="95" spans="4:20" x14ac:dyDescent="0.2">
      <c r="D95" s="42"/>
      <c r="E95" s="42"/>
      <c r="F95" s="42"/>
    </row>
    <row r="96" spans="4:20" x14ac:dyDescent="0.2">
      <c r="D96" s="42"/>
      <c r="E96" s="42"/>
      <c r="F96" s="42"/>
    </row>
    <row r="97" spans="4:6" x14ac:dyDescent="0.2">
      <c r="D97" s="42"/>
      <c r="E97" s="42"/>
      <c r="F97" s="42"/>
    </row>
    <row r="98" spans="4:6" x14ac:dyDescent="0.2">
      <c r="D98" s="42"/>
      <c r="E98" s="42"/>
      <c r="F98" s="42"/>
    </row>
    <row r="99" spans="4:6" x14ac:dyDescent="0.2">
      <c r="D99" s="42"/>
      <c r="E99" s="42"/>
      <c r="F99" s="42"/>
    </row>
    <row r="100" spans="4:6" x14ac:dyDescent="0.2">
      <c r="D100" s="42"/>
      <c r="E100" s="42"/>
      <c r="F100" s="42"/>
    </row>
    <row r="101" spans="4:6" x14ac:dyDescent="0.2">
      <c r="D101" s="42"/>
      <c r="E101" s="42"/>
      <c r="F101" s="42"/>
    </row>
    <row r="102" spans="4:6" x14ac:dyDescent="0.2">
      <c r="D102" s="42"/>
      <c r="E102" s="42"/>
      <c r="F102" s="42"/>
    </row>
    <row r="103" spans="4:6" x14ac:dyDescent="0.2">
      <c r="D103" s="42"/>
      <c r="E103" s="42"/>
      <c r="F103" s="42"/>
    </row>
    <row r="104" spans="4:6" x14ac:dyDescent="0.2">
      <c r="D104" s="42"/>
      <c r="E104" s="42"/>
      <c r="F104" s="42"/>
    </row>
    <row r="105" spans="4:6" x14ac:dyDescent="0.2">
      <c r="D105" s="42"/>
      <c r="E105" s="42"/>
      <c r="F105" s="42"/>
    </row>
    <row r="106" spans="4:6" x14ac:dyDescent="0.2">
      <c r="D106" s="42"/>
      <c r="E106" s="42"/>
      <c r="F106" s="42"/>
    </row>
    <row r="107" spans="4:6" x14ac:dyDescent="0.2">
      <c r="D107" s="42"/>
      <c r="E107" s="42"/>
      <c r="F107" s="42"/>
    </row>
    <row r="108" spans="4:6" x14ac:dyDescent="0.2">
      <c r="D108" s="42"/>
      <c r="E108" s="42"/>
      <c r="F108" s="42"/>
    </row>
  </sheetData>
  <mergeCells count="16">
    <mergeCell ref="B40:B49"/>
    <mergeCell ref="B50:C50"/>
    <mergeCell ref="B51:T51"/>
    <mergeCell ref="B61:C61"/>
    <mergeCell ref="O2:P2"/>
    <mergeCell ref="Q2:R2"/>
    <mergeCell ref="S2:T2"/>
    <mergeCell ref="B10:B19"/>
    <mergeCell ref="B20:B29"/>
    <mergeCell ref="B30:B39"/>
    <mergeCell ref="B2:C3"/>
    <mergeCell ref="D2:F2"/>
    <mergeCell ref="G2:H2"/>
    <mergeCell ref="I2:J2"/>
    <mergeCell ref="K2:L2"/>
    <mergeCell ref="M2:N2"/>
  </mergeCells>
  <phoneticPr fontId="1"/>
  <pageMargins left="0" right="0" top="0.74803149606299213" bottom="0.74803149606299213" header="0.31496062992125984" footer="0.31496062992125984"/>
  <pageSetup paperSize="8" scale="9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14-1</vt:lpstr>
      <vt:lpstr>14-2</vt:lpstr>
      <vt:lpstr>14-3</vt:lpstr>
      <vt:lpstr>14-4</vt:lpstr>
      <vt:lpstr>14-5</vt:lpstr>
      <vt:lpstr>14-6</vt:lpstr>
      <vt:lpstr>14-7</vt:lpstr>
      <vt:lpstr>'14-2'!Print_Area</vt:lpstr>
      <vt:lpstr>'14-3'!Print_Area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2024-12-27T02:15:35Z</dcterms:modified>
</cp:coreProperties>
</file>